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契約項目単価内訳 (入札用)" sheetId="1" r:id="rId1"/>
  </sheets>
  <definedNames>
    <definedName name="_xlnm.Print_Area" localSheetId="0">'契約項目単価内訳 (入札用)'!$A$1:$F$86</definedName>
    <definedName name="_xlnm.Print_Titles" localSheetId="0">'契約項目単価内訳 (入札用)'!$1:$1</definedName>
  </definedNames>
  <calcPr fullCalcOnLoad="1"/>
</workbook>
</file>

<file path=xl/sharedStrings.xml><?xml version="1.0" encoding="utf-8"?>
<sst xmlns="http://schemas.openxmlformats.org/spreadsheetml/2006/main" count="134" uniqueCount="92">
  <si>
    <t>クッション類（手術室で使用）</t>
  </si>
  <si>
    <t>靴下（手術スタッフ用）</t>
  </si>
  <si>
    <t>スタッフ用手術衣（下）</t>
  </si>
  <si>
    <t>スタッフ用手術衣（上）</t>
  </si>
  <si>
    <t>エプロン</t>
  </si>
  <si>
    <t>抑制帯</t>
  </si>
  <si>
    <t>ベビー肌着</t>
  </si>
  <si>
    <t>浴用マット</t>
  </si>
  <si>
    <t>その他カバー類</t>
  </si>
  <si>
    <t>湯たんぽカバー</t>
  </si>
  <si>
    <t>水枕カバー</t>
  </si>
  <si>
    <t>ガーゼ類</t>
  </si>
  <si>
    <t>タオルケット</t>
  </si>
  <si>
    <t>バスタオル</t>
  </si>
  <si>
    <t>シーツ（コット用）</t>
  </si>
  <si>
    <t>「単価」に「当該月の洗濯枚数」を乗じた金額</t>
  </si>
  <si>
    <t>委託料の算出方法
（1ヶ月）</t>
  </si>
  <si>
    <t>「単価」に「当該月の洗濯枚数」を乗じた金額</t>
  </si>
  <si>
    <t>看護衣</t>
  </si>
  <si>
    <t>ズボン</t>
  </si>
  <si>
    <t>スクラブ</t>
  </si>
  <si>
    <t>ケーシー</t>
  </si>
  <si>
    <t>白衣</t>
  </si>
  <si>
    <t>契約項目</t>
  </si>
  <si>
    <t>　(3)　白衣等</t>
  </si>
  <si>
    <t>「単価」に「ベッド数=29」と「当該月の日数」を乗じた金額</t>
  </si>
  <si>
    <t>当直室・仮眠室用寝具一式
（カプセルベッド以外）</t>
  </si>
  <si>
    <t>「単価」に「ベッド数=40」と「当該月の日数」を乗じた金額</t>
  </si>
  <si>
    <t>当直室・仮眠室用寝具一式
（カプセルベッド用）</t>
  </si>
  <si>
    <t>　(2)　当直室・仮眠室用寝具</t>
  </si>
  <si>
    <t>患者用術衣</t>
  </si>
  <si>
    <t>病衣（ガウン）</t>
  </si>
  <si>
    <t>病衣（甚平型&lt;下&gt;）</t>
  </si>
  <si>
    <t>病衣（甚平型&lt;上&gt;）</t>
  </si>
  <si>
    <t>防水シーツ</t>
  </si>
  <si>
    <t>処置室等ベッド用寝具一式</t>
  </si>
  <si>
    <t>中央処置室用寝具一式</t>
  </si>
  <si>
    <t>「単価」に「部屋数=4」と「当該月の日数」を乗じた金額</t>
  </si>
  <si>
    <t>分娩室・ＬＤＲ用寝具一式
（分娩台ありの部屋）</t>
  </si>
  <si>
    <t>「単価」に「部屋数=1」と「当該月の日数」を乗じた金額</t>
  </si>
  <si>
    <t>分娩室・ＬＤＲ用寝具一式
（分娩台なしの部屋）</t>
  </si>
  <si>
    <t>「単価」に「当該月の延利用者数（実使用数）」を乗じた金額</t>
  </si>
  <si>
    <t>化学療法室用寝具一式
（リクライニングチェア用）</t>
  </si>
  <si>
    <t>化学療法室用寝具一式
（ベッド用）</t>
  </si>
  <si>
    <t>「単価」に「ベッド数=7」と「当該月の日数（日曜日を除く）」を乗じた金額</t>
  </si>
  <si>
    <t>血液浄化療法室用寝具一式</t>
  </si>
  <si>
    <t>「単価」に「ベッド数=1」と「当該月の日数」を乗じた金額</t>
  </si>
  <si>
    <t>脳波検査室（小児病棟）用
寝具一式</t>
  </si>
  <si>
    <t>ソファーベッド用寝具一式</t>
  </si>
  <si>
    <t>掛布団カバー</t>
  </si>
  <si>
    <t>掛布団</t>
  </si>
  <si>
    <t>「単価」に「当該月の延べ入院患者数」を乗じた金額</t>
  </si>
  <si>
    <t>入院患者用寝具一式</t>
  </si>
  <si>
    <t>　(1)　患者用寝具類等</t>
  </si>
  <si>
    <t>契　約　項　目　単  価  内　訳</t>
  </si>
  <si>
    <r>
      <t xml:space="preserve">単価(a)
</t>
    </r>
    <r>
      <rPr>
        <sz val="8"/>
        <color indexed="8"/>
        <rFont val="ＭＳ Ｐゴシック"/>
        <family val="3"/>
      </rPr>
      <t>（円；税抜き）</t>
    </r>
  </si>
  <si>
    <r>
      <t xml:space="preserve">予定金額
</t>
    </r>
    <r>
      <rPr>
        <sz val="8"/>
        <color indexed="8"/>
        <rFont val="ＭＳ Ｐゴシック"/>
        <family val="3"/>
      </rPr>
      <t>（円；税抜き）</t>
    </r>
  </si>
  <si>
    <t>小計　１（１）</t>
  </si>
  <si>
    <t>小計　１（２）</t>
  </si>
  <si>
    <t>小計　１（３）</t>
  </si>
  <si>
    <t>マットレス</t>
  </si>
  <si>
    <t>１　賃貸借物品  計</t>
  </si>
  <si>
    <t>予定数量(b)
（36ヶ月分）</t>
  </si>
  <si>
    <t>弾性包帯</t>
  </si>
  <si>
    <t>１　賃貸借物品（賃借料・洗濯料）</t>
  </si>
  <si>
    <t>内　訳</t>
  </si>
  <si>
    <t>当直室等ベッドメイク業務</t>
  </si>
  <si>
    <t>リネン等回収・搬送業務</t>
  </si>
  <si>
    <r>
      <t xml:space="preserve">月　額
</t>
    </r>
    <r>
      <rPr>
        <sz val="8"/>
        <color indexed="8"/>
        <rFont val="ＭＳ Ｐゴシック"/>
        <family val="3"/>
      </rPr>
      <t>（円；税抜き）</t>
    </r>
  </si>
  <si>
    <t>２　購入物品（ディスポーザブル製品）</t>
  </si>
  <si>
    <r>
      <t>清拭用</t>
    </r>
    <r>
      <rPr>
        <sz val="9"/>
        <color indexed="8"/>
        <rFont val="ＭＳ Ｐゴシック"/>
        <family val="3"/>
      </rPr>
      <t>スティックタオル　L 28×28㎝1本毎個包装</t>
    </r>
  </si>
  <si>
    <r>
      <t>清拭用</t>
    </r>
    <r>
      <rPr>
        <sz val="9"/>
        <color indexed="8"/>
        <rFont val="ＭＳ Ｐゴシック"/>
        <family val="3"/>
      </rPr>
      <t>スティックタオル　LL 28×56㎝1本毎個包装</t>
    </r>
  </si>
  <si>
    <t>２　購入物品  計</t>
  </si>
  <si>
    <t>３　病院所有品（洗濯料）</t>
  </si>
  <si>
    <t>４　業務委託</t>
  </si>
  <si>
    <t>５ 　合計金額</t>
  </si>
  <si>
    <t>３　病院所有品  計</t>
  </si>
  <si>
    <t>４　業務委託  計</t>
  </si>
  <si>
    <t>スクラブズボン</t>
  </si>
  <si>
    <t>看護上衣（補助）</t>
  </si>
  <si>
    <t>看護ズボン（補助）</t>
  </si>
  <si>
    <t>簡易ベッド／ファミリールームのベッド用寝具
一式</t>
  </si>
  <si>
    <t>ベッドカバー（診察室用）</t>
  </si>
  <si>
    <r>
      <t>共用白衣</t>
    </r>
    <r>
      <rPr>
        <sz val="9"/>
        <rFont val="ＭＳ Ｐゴシック"/>
        <family val="3"/>
      </rPr>
      <t>等</t>
    </r>
  </si>
  <si>
    <t>タオル（LL）</t>
  </si>
  <si>
    <t>タオル（L)</t>
  </si>
  <si>
    <t>税抜</t>
  </si>
  <si>
    <t>　※３　契約項目単価内訳は入札書と一緒に，入札用封筒に入れて提出すること。</t>
  </si>
  <si>
    <t>36か月</t>
  </si>
  <si>
    <t>　※１　１から３の予定金額は，契約項目ごとの単価(a)を入力すると予定数量(b)を乗じた金額が算定されます。
　　　　　４については，月額を入力すると36月分の合計額が算定されます。</t>
  </si>
  <si>
    <r>
      <t>　※２　『５　合計金額』には，［１　賃貸借物品  計］，［２　購入物品  計］，［３　病院所有品  計］，　[４　業務委託　計]の
　　　　合計となります。</t>
    </r>
    <r>
      <rPr>
        <b/>
        <u val="single"/>
        <sz val="9"/>
        <color indexed="8"/>
        <rFont val="ＭＳ Ｐゴシック"/>
        <family val="3"/>
      </rPr>
      <t>入札書には当該合計金額を記載すること。金額が一致しない場合入札書は無効です。</t>
    </r>
  </si>
  <si>
    <r>
      <t xml:space="preserve">★自動計算の数式を設定しています。行を崩さないように注意してください。
</t>
    </r>
    <r>
      <rPr>
        <b/>
        <u val="single"/>
        <sz val="10"/>
        <color indexed="8"/>
        <rFont val="ＭＳ Ｐゴシック"/>
        <family val="3"/>
      </rPr>
      <t>　この単価内訳を印刷し、入札書提出に際して同封してください。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</si>
</sst>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double"/>
      <bottom style="hair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medium"/>
      <bottom style="double"/>
    </border>
    <border>
      <left style="hair"/>
      <right style="medium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medium"/>
      <top style="double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medium"/>
      <top style="double"/>
      <bottom style="medium"/>
    </border>
    <border>
      <left style="medium"/>
      <right style="hair"/>
      <top style="hair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medium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/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/>
      <bottom style="hair"/>
    </border>
    <border>
      <left style="hair"/>
      <right style="hair"/>
      <top style="double"/>
      <bottom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hair"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6" fontId="47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176" fontId="46" fillId="0" borderId="12" xfId="0" applyNumberFormat="1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176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horizontal="left" vertical="center" wrapText="1"/>
    </xf>
    <xf numFmtId="176" fontId="46" fillId="0" borderId="18" xfId="0" applyNumberFormat="1" applyFont="1" applyBorder="1" applyAlignment="1">
      <alignment vertical="center"/>
    </xf>
    <xf numFmtId="0" fontId="46" fillId="0" borderId="19" xfId="0" applyFont="1" applyBorder="1" applyAlignment="1">
      <alignment horizontal="left" vertical="center" wrapText="1"/>
    </xf>
    <xf numFmtId="176" fontId="46" fillId="0" borderId="20" xfId="0" applyNumberFormat="1" applyFont="1" applyBorder="1" applyAlignment="1">
      <alignment vertical="center"/>
    </xf>
    <xf numFmtId="0" fontId="46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shrinkToFit="1"/>
    </xf>
    <xf numFmtId="0" fontId="46" fillId="0" borderId="23" xfId="0" applyFont="1" applyBorder="1" applyAlignment="1">
      <alignment vertical="center" wrapText="1" shrinkToFit="1"/>
    </xf>
    <xf numFmtId="176" fontId="46" fillId="0" borderId="24" xfId="0" applyNumberFormat="1" applyFont="1" applyBorder="1" applyAlignment="1">
      <alignment vertical="center"/>
    </xf>
    <xf numFmtId="0" fontId="46" fillId="0" borderId="19" xfId="0" applyFont="1" applyBorder="1" applyAlignment="1">
      <alignment vertical="center" wrapText="1"/>
    </xf>
    <xf numFmtId="0" fontId="48" fillId="0" borderId="0" xfId="0" applyFont="1" applyBorder="1" applyAlignment="1">
      <alignment horizontal="right"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horizontal="left" vertical="center" wrapText="1"/>
    </xf>
    <xf numFmtId="176" fontId="46" fillId="0" borderId="27" xfId="0" applyNumberFormat="1" applyFont="1" applyBorder="1" applyAlignment="1">
      <alignment vertical="center"/>
    </xf>
    <xf numFmtId="176" fontId="46" fillId="0" borderId="28" xfId="0" applyNumberFormat="1" applyFont="1" applyBorder="1" applyAlignment="1">
      <alignment vertical="center"/>
    </xf>
    <xf numFmtId="0" fontId="46" fillId="0" borderId="12" xfId="0" applyFont="1" applyBorder="1" applyAlignment="1">
      <alignment vertical="center" shrinkToFit="1"/>
    </xf>
    <xf numFmtId="176" fontId="46" fillId="0" borderId="0" xfId="0" applyNumberFormat="1" applyFont="1" applyBorder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23" xfId="0" applyFont="1" applyBorder="1" applyAlignment="1">
      <alignment vertical="center" shrinkToFit="1"/>
    </xf>
    <xf numFmtId="0" fontId="46" fillId="0" borderId="29" xfId="0" applyFont="1" applyBorder="1" applyAlignment="1">
      <alignment vertical="center" shrinkToFit="1"/>
    </xf>
    <xf numFmtId="176" fontId="46" fillId="0" borderId="3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176" fontId="46" fillId="0" borderId="31" xfId="0" applyNumberFormat="1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6" fillId="0" borderId="25" xfId="0" applyFont="1" applyBorder="1" applyAlignment="1">
      <alignment vertical="center" shrinkToFit="1"/>
    </xf>
    <xf numFmtId="0" fontId="46" fillId="0" borderId="32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Fill="1" applyBorder="1" applyAlignment="1">
      <alignment horizontal="center" vertical="center" wrapText="1"/>
    </xf>
    <xf numFmtId="176" fontId="46" fillId="0" borderId="35" xfId="0" applyNumberFormat="1" applyFont="1" applyBorder="1" applyAlignment="1">
      <alignment vertical="center"/>
    </xf>
    <xf numFmtId="0" fontId="46" fillId="0" borderId="36" xfId="0" applyFont="1" applyFill="1" applyBorder="1" applyAlignment="1">
      <alignment vertical="center"/>
    </xf>
    <xf numFmtId="176" fontId="46" fillId="0" borderId="37" xfId="0" applyNumberFormat="1" applyFont="1" applyBorder="1" applyAlignment="1">
      <alignment vertical="center"/>
    </xf>
    <xf numFmtId="0" fontId="46" fillId="0" borderId="34" xfId="0" applyFont="1" applyFill="1" applyBorder="1" applyAlignment="1">
      <alignment horizontal="center" vertical="center"/>
    </xf>
    <xf numFmtId="176" fontId="50" fillId="0" borderId="38" xfId="0" applyNumberFormat="1" applyFont="1" applyBorder="1" applyAlignment="1">
      <alignment horizontal="center" vertical="center"/>
    </xf>
    <xf numFmtId="176" fontId="50" fillId="0" borderId="39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176" fontId="51" fillId="0" borderId="12" xfId="0" applyNumberFormat="1" applyFont="1" applyBorder="1" applyAlignment="1">
      <alignment vertical="center"/>
    </xf>
    <xf numFmtId="176" fontId="51" fillId="0" borderId="41" xfId="0" applyNumberFormat="1" applyFont="1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46" fillId="33" borderId="41" xfId="0" applyNumberFormat="1" applyFont="1" applyFill="1" applyBorder="1" applyAlignment="1">
      <alignment vertical="center"/>
    </xf>
    <xf numFmtId="176" fontId="46" fillId="33" borderId="22" xfId="0" applyNumberFormat="1" applyFont="1" applyFill="1" applyBorder="1" applyAlignment="1">
      <alignment vertical="center"/>
    </xf>
    <xf numFmtId="176" fontId="46" fillId="33" borderId="22" xfId="0" applyNumberFormat="1" applyFont="1" applyFill="1" applyBorder="1" applyAlignment="1">
      <alignment vertical="center" shrinkToFit="1"/>
    </xf>
    <xf numFmtId="176" fontId="46" fillId="33" borderId="22" xfId="0" applyNumberFormat="1" applyFont="1" applyFill="1" applyBorder="1" applyAlignment="1">
      <alignment horizontal="right" vertical="center"/>
    </xf>
    <xf numFmtId="176" fontId="46" fillId="33" borderId="12" xfId="0" applyNumberFormat="1" applyFont="1" applyFill="1" applyBorder="1" applyAlignment="1">
      <alignment vertical="center"/>
    </xf>
    <xf numFmtId="176" fontId="46" fillId="33" borderId="26" xfId="0" applyNumberFormat="1" applyFont="1" applyFill="1" applyBorder="1" applyAlignment="1">
      <alignment vertical="center"/>
    </xf>
    <xf numFmtId="176" fontId="46" fillId="33" borderId="21" xfId="0" applyNumberFormat="1" applyFont="1" applyFill="1" applyBorder="1" applyAlignment="1">
      <alignment vertical="center"/>
    </xf>
    <xf numFmtId="176" fontId="46" fillId="33" borderId="32" xfId="0" applyNumberFormat="1" applyFont="1" applyFill="1" applyBorder="1" applyAlignment="1">
      <alignment vertical="center"/>
    </xf>
    <xf numFmtId="176" fontId="46" fillId="33" borderId="38" xfId="0" applyNumberFormat="1" applyFont="1" applyFill="1" applyBorder="1" applyAlignment="1">
      <alignment vertical="center"/>
    </xf>
    <xf numFmtId="176" fontId="46" fillId="33" borderId="19" xfId="0" applyNumberFormat="1" applyFont="1" applyFill="1" applyBorder="1" applyAlignment="1">
      <alignment vertical="center"/>
    </xf>
    <xf numFmtId="176" fontId="46" fillId="33" borderId="42" xfId="0" applyNumberFormat="1" applyFont="1" applyFill="1" applyBorder="1" applyAlignment="1">
      <alignment vertical="center"/>
    </xf>
    <xf numFmtId="0" fontId="46" fillId="0" borderId="43" xfId="0" applyFont="1" applyBorder="1" applyAlignment="1">
      <alignment vertical="center"/>
    </xf>
    <xf numFmtId="176" fontId="46" fillId="33" borderId="44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 wrapText="1"/>
    </xf>
    <xf numFmtId="176" fontId="46" fillId="0" borderId="45" xfId="0" applyNumberFormat="1" applyFont="1" applyBorder="1" applyAlignment="1">
      <alignment vertical="center"/>
    </xf>
    <xf numFmtId="0" fontId="46" fillId="0" borderId="46" xfId="0" applyFont="1" applyBorder="1" applyAlignment="1">
      <alignment vertical="center"/>
    </xf>
    <xf numFmtId="176" fontId="46" fillId="33" borderId="33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1" fillId="0" borderId="40" xfId="0" applyNumberFormat="1" applyFont="1" applyBorder="1" applyAlignment="1">
      <alignment vertical="center"/>
    </xf>
    <xf numFmtId="176" fontId="51" fillId="0" borderId="47" xfId="0" applyNumberFormat="1" applyFont="1" applyBorder="1" applyAlignment="1">
      <alignment vertical="center"/>
    </xf>
    <xf numFmtId="176" fontId="51" fillId="0" borderId="19" xfId="0" applyNumberFormat="1" applyFont="1" applyBorder="1" applyAlignment="1">
      <alignment vertical="center"/>
    </xf>
    <xf numFmtId="176" fontId="51" fillId="0" borderId="12" xfId="0" applyNumberFormat="1" applyFont="1" applyFill="1" applyBorder="1" applyAlignment="1">
      <alignment vertical="center"/>
    </xf>
    <xf numFmtId="176" fontId="51" fillId="0" borderId="40" xfId="0" applyNumberFormat="1" applyFont="1" applyFill="1" applyBorder="1" applyAlignment="1">
      <alignment vertical="center"/>
    </xf>
    <xf numFmtId="176" fontId="51" fillId="0" borderId="26" xfId="0" applyNumberFormat="1" applyFont="1" applyBorder="1" applyAlignment="1">
      <alignment vertical="center"/>
    </xf>
    <xf numFmtId="176" fontId="51" fillId="0" borderId="22" xfId="0" applyNumberFormat="1" applyFont="1" applyBorder="1" applyAlignment="1">
      <alignment vertical="center"/>
    </xf>
    <xf numFmtId="176" fontId="51" fillId="0" borderId="48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176" fontId="46" fillId="0" borderId="49" xfId="0" applyNumberFormat="1" applyFont="1" applyBorder="1" applyAlignment="1">
      <alignment horizontal="left" vertical="center" wrapText="1"/>
    </xf>
    <xf numFmtId="0" fontId="46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7" fillId="0" borderId="53" xfId="0" applyNumberFormat="1" applyFont="1" applyBorder="1" applyAlignment="1">
      <alignment horizontal="right" vertical="center"/>
    </xf>
    <xf numFmtId="176" fontId="47" fillId="0" borderId="54" xfId="0" applyNumberFormat="1" applyFont="1" applyBorder="1" applyAlignment="1">
      <alignment horizontal="right" vertical="center"/>
    </xf>
    <xf numFmtId="0" fontId="46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6" fillId="0" borderId="41" xfId="0" applyFont="1" applyBorder="1" applyAlignment="1">
      <alignment vertical="center" wrapText="1"/>
    </xf>
    <xf numFmtId="0" fontId="46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showGridLines="0" showZeros="0" tabSelected="1" view="pageBreakPreview" zoomScale="140" zoomScaleSheetLayoutView="140" workbookViewId="0" topLeftCell="A79">
      <selection activeCell="A2" sqref="A2:F2"/>
    </sheetView>
  </sheetViews>
  <sheetFormatPr defaultColWidth="9.140625" defaultRowHeight="18" customHeight="1"/>
  <cols>
    <col min="1" max="1" width="36.28125" style="1" customWidth="1"/>
    <col min="2" max="2" width="10.57421875" style="4" customWidth="1"/>
    <col min="3" max="3" width="32.57421875" style="3" hidden="1" customWidth="1"/>
    <col min="4" max="4" width="12.57421875" style="1" customWidth="1"/>
    <col min="5" max="5" width="12.57421875" style="2" customWidth="1"/>
    <col min="6" max="6" width="10.57421875" style="2" customWidth="1"/>
    <col min="7" max="7" width="9.00390625" style="1" customWidth="1"/>
    <col min="8" max="16384" width="9.00390625" style="1" customWidth="1"/>
  </cols>
  <sheetData>
    <row r="1" spans="1:6" ht="18" customHeight="1">
      <c r="A1" s="100" t="s">
        <v>54</v>
      </c>
      <c r="B1" s="110"/>
      <c r="C1" s="110"/>
      <c r="D1" s="110"/>
      <c r="E1" s="110"/>
      <c r="F1" s="84"/>
    </row>
    <row r="2" spans="1:6" ht="30" customHeight="1">
      <c r="A2" s="111" t="s">
        <v>91</v>
      </c>
      <c r="B2" s="112"/>
      <c r="C2" s="112"/>
      <c r="D2" s="112"/>
      <c r="E2" s="112"/>
      <c r="F2" s="112"/>
    </row>
    <row r="3" spans="1:6" ht="18" customHeight="1">
      <c r="A3" s="93" t="s">
        <v>64</v>
      </c>
      <c r="B3" s="6"/>
      <c r="C3" s="6"/>
      <c r="D3" s="95"/>
      <c r="E3" s="95"/>
      <c r="F3" s="95"/>
    </row>
    <row r="4" spans="1:6" ht="18" customHeight="1" thickBot="1">
      <c r="A4" s="40" t="s">
        <v>53</v>
      </c>
      <c r="B4" s="6"/>
      <c r="C4" s="6"/>
      <c r="D4" s="6"/>
      <c r="E4" s="32"/>
      <c r="F4" s="32"/>
    </row>
    <row r="5" spans="1:6" ht="23.25" thickBot="1">
      <c r="A5" s="17" t="s">
        <v>23</v>
      </c>
      <c r="B5" s="54" t="s">
        <v>55</v>
      </c>
      <c r="C5" s="54" t="s">
        <v>16</v>
      </c>
      <c r="D5" s="16" t="s">
        <v>62</v>
      </c>
      <c r="E5" s="15" t="s">
        <v>56</v>
      </c>
      <c r="F5" s="14"/>
    </row>
    <row r="6" spans="1:6" ht="18" customHeight="1" thickTop="1">
      <c r="A6" s="13" t="s">
        <v>52</v>
      </c>
      <c r="B6" s="65"/>
      <c r="C6" s="31" t="s">
        <v>51</v>
      </c>
      <c r="D6" s="63">
        <v>473200</v>
      </c>
      <c r="E6" s="30">
        <f>B6*D6</f>
        <v>0</v>
      </c>
      <c r="F6" s="8"/>
    </row>
    <row r="7" spans="1:6" ht="18" customHeight="1">
      <c r="A7" s="29" t="s">
        <v>50</v>
      </c>
      <c r="B7" s="66"/>
      <c r="C7" s="20" t="s">
        <v>17</v>
      </c>
      <c r="D7" s="62">
        <v>6060</v>
      </c>
      <c r="E7" s="10">
        <f aca="true" t="shared" si="0" ref="E7:E22">B7*D7</f>
        <v>0</v>
      </c>
      <c r="F7" s="8"/>
    </row>
    <row r="8" spans="1:6" ht="18" customHeight="1">
      <c r="A8" s="29" t="s">
        <v>49</v>
      </c>
      <c r="B8" s="66"/>
      <c r="C8" s="20" t="s">
        <v>17</v>
      </c>
      <c r="D8" s="62">
        <v>13500</v>
      </c>
      <c r="E8" s="10">
        <f t="shared" si="0"/>
        <v>0</v>
      </c>
      <c r="F8" s="8"/>
    </row>
    <row r="9" spans="1:6" ht="18" customHeight="1">
      <c r="A9" s="28" t="s">
        <v>81</v>
      </c>
      <c r="B9" s="66"/>
      <c r="C9" s="25" t="s">
        <v>41</v>
      </c>
      <c r="D9" s="62">
        <v>3400</v>
      </c>
      <c r="E9" s="10">
        <f t="shared" si="0"/>
        <v>0</v>
      </c>
      <c r="F9" s="8"/>
    </row>
    <row r="10" spans="1:6" ht="18" customHeight="1">
      <c r="A10" s="26" t="s">
        <v>48</v>
      </c>
      <c r="B10" s="66"/>
      <c r="C10" s="25" t="s">
        <v>41</v>
      </c>
      <c r="D10" s="62">
        <v>60</v>
      </c>
      <c r="E10" s="10">
        <f t="shared" si="0"/>
        <v>0</v>
      </c>
      <c r="F10" s="8"/>
    </row>
    <row r="11" spans="1:6" ht="18" customHeight="1">
      <c r="A11" s="28" t="s">
        <v>47</v>
      </c>
      <c r="B11" s="66"/>
      <c r="C11" s="25" t="s">
        <v>46</v>
      </c>
      <c r="D11" s="62">
        <v>1096</v>
      </c>
      <c r="E11" s="10">
        <f t="shared" si="0"/>
        <v>0</v>
      </c>
      <c r="F11" s="8"/>
    </row>
    <row r="12" spans="1:6" ht="18" customHeight="1">
      <c r="A12" s="28" t="s">
        <v>45</v>
      </c>
      <c r="B12" s="66"/>
      <c r="C12" s="25" t="s">
        <v>44</v>
      </c>
      <c r="D12" s="62">
        <v>6573</v>
      </c>
      <c r="E12" s="10">
        <f t="shared" si="0"/>
        <v>0</v>
      </c>
      <c r="F12" s="8"/>
    </row>
    <row r="13" spans="1:9" s="39" customFormat="1" ht="18" customHeight="1">
      <c r="A13" s="28" t="s">
        <v>43</v>
      </c>
      <c r="B13" s="67"/>
      <c r="C13" s="37" t="s">
        <v>41</v>
      </c>
      <c r="D13" s="62">
        <v>16000</v>
      </c>
      <c r="E13" s="10">
        <f t="shared" si="0"/>
        <v>0</v>
      </c>
      <c r="F13" s="38"/>
      <c r="I13" s="1"/>
    </row>
    <row r="14" spans="1:6" ht="18" customHeight="1">
      <c r="A14" s="28" t="s">
        <v>42</v>
      </c>
      <c r="B14" s="68"/>
      <c r="C14" s="27" t="s">
        <v>41</v>
      </c>
      <c r="D14" s="62">
        <v>6000</v>
      </c>
      <c r="E14" s="10">
        <f t="shared" si="0"/>
        <v>0</v>
      </c>
      <c r="F14" s="8"/>
    </row>
    <row r="15" spans="1:6" ht="18" customHeight="1">
      <c r="A15" s="28" t="s">
        <v>40</v>
      </c>
      <c r="B15" s="66"/>
      <c r="C15" s="25" t="s">
        <v>39</v>
      </c>
      <c r="D15" s="62">
        <v>1096</v>
      </c>
      <c r="E15" s="10">
        <f t="shared" si="0"/>
        <v>0</v>
      </c>
      <c r="F15" s="8"/>
    </row>
    <row r="16" spans="1:6" ht="18" customHeight="1">
      <c r="A16" s="28" t="s">
        <v>38</v>
      </c>
      <c r="B16" s="66"/>
      <c r="C16" s="25" t="s">
        <v>37</v>
      </c>
      <c r="D16" s="62">
        <v>4384</v>
      </c>
      <c r="E16" s="10">
        <f t="shared" si="0"/>
        <v>0</v>
      </c>
      <c r="F16" s="8"/>
    </row>
    <row r="17" spans="1:6" ht="18" customHeight="1">
      <c r="A17" s="12" t="s">
        <v>36</v>
      </c>
      <c r="B17" s="69"/>
      <c r="C17" s="20" t="s">
        <v>17</v>
      </c>
      <c r="D17" s="62">
        <v>7390</v>
      </c>
      <c r="E17" s="10">
        <f t="shared" si="0"/>
        <v>0</v>
      </c>
      <c r="F17" s="8"/>
    </row>
    <row r="18" spans="1:6" ht="18" customHeight="1">
      <c r="A18" s="12" t="s">
        <v>35</v>
      </c>
      <c r="B18" s="69"/>
      <c r="C18" s="20" t="s">
        <v>17</v>
      </c>
      <c r="D18" s="62">
        <v>27400</v>
      </c>
      <c r="E18" s="10">
        <f t="shared" si="0"/>
        <v>0</v>
      </c>
      <c r="F18" s="8"/>
    </row>
    <row r="19" spans="1:6" ht="18" customHeight="1">
      <c r="A19" s="12" t="s">
        <v>34</v>
      </c>
      <c r="B19" s="66"/>
      <c r="C19" s="20" t="s">
        <v>17</v>
      </c>
      <c r="D19" s="62">
        <v>104400</v>
      </c>
      <c r="E19" s="10">
        <f t="shared" si="0"/>
        <v>0</v>
      </c>
      <c r="F19" s="8"/>
    </row>
    <row r="20" spans="1:6" ht="18" customHeight="1">
      <c r="A20" s="12" t="s">
        <v>33</v>
      </c>
      <c r="B20" s="66"/>
      <c r="C20" s="20" t="s">
        <v>17</v>
      </c>
      <c r="D20" s="62">
        <v>76000</v>
      </c>
      <c r="E20" s="10">
        <f t="shared" si="0"/>
        <v>0</v>
      </c>
      <c r="F20" s="96"/>
    </row>
    <row r="21" spans="1:6" ht="18" customHeight="1">
      <c r="A21" s="12" t="s">
        <v>32</v>
      </c>
      <c r="B21" s="66"/>
      <c r="C21" s="20" t="s">
        <v>17</v>
      </c>
      <c r="D21" s="62">
        <v>46000</v>
      </c>
      <c r="E21" s="10">
        <f t="shared" si="0"/>
        <v>0</v>
      </c>
      <c r="F21" s="96"/>
    </row>
    <row r="22" spans="1:6" ht="18" customHeight="1">
      <c r="A22" s="12" t="s">
        <v>31</v>
      </c>
      <c r="B22" s="66"/>
      <c r="C22" s="20" t="s">
        <v>17</v>
      </c>
      <c r="D22" s="62">
        <v>39300</v>
      </c>
      <c r="E22" s="10">
        <f t="shared" si="0"/>
        <v>0</v>
      </c>
      <c r="F22" s="96"/>
    </row>
    <row r="23" spans="1:6" ht="18" customHeight="1" thickBot="1">
      <c r="A23" s="33" t="s">
        <v>30</v>
      </c>
      <c r="B23" s="70"/>
      <c r="C23" s="34" t="s">
        <v>17</v>
      </c>
      <c r="D23" s="62">
        <v>11700</v>
      </c>
      <c r="E23" s="35">
        <f>B23*D23</f>
        <v>0</v>
      </c>
      <c r="F23" s="8"/>
    </row>
    <row r="24" spans="1:6" ht="18" customHeight="1" thickBot="1" thickTop="1">
      <c r="A24" s="97" t="s">
        <v>57</v>
      </c>
      <c r="B24" s="98"/>
      <c r="C24" s="98"/>
      <c r="D24" s="99"/>
      <c r="E24" s="36">
        <f>SUM(E6:E23)</f>
        <v>0</v>
      </c>
      <c r="F24" s="8"/>
    </row>
    <row r="25" spans="1:6" ht="12" customHeight="1">
      <c r="A25" s="19"/>
      <c r="B25" s="19"/>
      <c r="C25" s="18"/>
      <c r="E25" s="1"/>
      <c r="F25" s="1"/>
    </row>
    <row r="26" spans="1:3" s="42" customFormat="1" ht="18" customHeight="1" thickBot="1">
      <c r="A26" s="40" t="s">
        <v>29</v>
      </c>
      <c r="B26" s="41"/>
      <c r="C26" s="41"/>
    </row>
    <row r="27" spans="1:6" ht="23.25" thickBot="1">
      <c r="A27" s="17" t="s">
        <v>23</v>
      </c>
      <c r="B27" s="54" t="s">
        <v>55</v>
      </c>
      <c r="C27" s="54" t="s">
        <v>16</v>
      </c>
      <c r="D27" s="16" t="s">
        <v>62</v>
      </c>
      <c r="E27" s="15" t="s">
        <v>56</v>
      </c>
      <c r="F27" s="14"/>
    </row>
    <row r="28" spans="1:6" ht="18" customHeight="1" thickTop="1">
      <c r="A28" s="43" t="s">
        <v>28</v>
      </c>
      <c r="B28" s="71"/>
      <c r="C28" s="24" t="s">
        <v>27</v>
      </c>
      <c r="D28" s="85">
        <v>43840</v>
      </c>
      <c r="E28" s="23">
        <f>B28*D28</f>
        <v>0</v>
      </c>
      <c r="F28" s="8"/>
    </row>
    <row r="29" spans="1:6" ht="18" customHeight="1">
      <c r="A29" s="50" t="s">
        <v>26</v>
      </c>
      <c r="B29" s="72"/>
      <c r="C29" s="51" t="s">
        <v>25</v>
      </c>
      <c r="D29" s="86">
        <v>31784</v>
      </c>
      <c r="E29" s="35">
        <f>B29*D29</f>
        <v>0</v>
      </c>
      <c r="F29" s="8"/>
    </row>
    <row r="30" spans="1:6" ht="18" customHeight="1">
      <c r="A30" s="12" t="s">
        <v>3</v>
      </c>
      <c r="B30" s="66"/>
      <c r="C30" s="53"/>
      <c r="D30" s="62">
        <v>95000</v>
      </c>
      <c r="E30" s="10">
        <f>B30*D30</f>
        <v>0</v>
      </c>
      <c r="F30" s="8"/>
    </row>
    <row r="31" spans="1:6" ht="18" customHeight="1" thickBot="1">
      <c r="A31" s="52" t="s">
        <v>2</v>
      </c>
      <c r="B31" s="71"/>
      <c r="C31" s="18"/>
      <c r="D31" s="85">
        <v>78000</v>
      </c>
      <c r="E31" s="48">
        <f>B31*D31</f>
        <v>0</v>
      </c>
      <c r="F31" s="8"/>
    </row>
    <row r="32" spans="1:6" ht="18" customHeight="1" thickBot="1" thickTop="1">
      <c r="A32" s="97" t="s">
        <v>58</v>
      </c>
      <c r="B32" s="98"/>
      <c r="C32" s="98"/>
      <c r="D32" s="99"/>
      <c r="E32" s="36">
        <f>SUM(E28:E31)</f>
        <v>0</v>
      </c>
      <c r="F32" s="8"/>
    </row>
    <row r="33" spans="1:6" ht="12" customHeight="1">
      <c r="A33" s="19"/>
      <c r="B33" s="19"/>
      <c r="C33" s="18"/>
      <c r="E33" s="1"/>
      <c r="F33" s="1"/>
    </row>
    <row r="34" spans="1:3" s="42" customFormat="1" ht="18" customHeight="1" thickBot="1">
      <c r="A34" s="40" t="s">
        <v>24</v>
      </c>
      <c r="B34" s="41"/>
      <c r="C34" s="41"/>
    </row>
    <row r="35" spans="1:6" ht="23.25" thickBot="1">
      <c r="A35" s="17" t="s">
        <v>23</v>
      </c>
      <c r="B35" s="54" t="s">
        <v>55</v>
      </c>
      <c r="C35" s="54" t="s">
        <v>16</v>
      </c>
      <c r="D35" s="16" t="s">
        <v>62</v>
      </c>
      <c r="E35" s="15" t="s">
        <v>56</v>
      </c>
      <c r="F35" s="14"/>
    </row>
    <row r="36" spans="1:6" ht="18" customHeight="1" thickTop="1">
      <c r="A36" s="13" t="s">
        <v>22</v>
      </c>
      <c r="B36" s="73"/>
      <c r="C36" s="22" t="s">
        <v>17</v>
      </c>
      <c r="D36" s="87">
        <v>47000</v>
      </c>
      <c r="E36" s="21">
        <f aca="true" t="shared" si="1" ref="E36:E41">B36*D36</f>
        <v>0</v>
      </c>
      <c r="F36" s="8"/>
    </row>
    <row r="37" spans="1:6" ht="18" customHeight="1">
      <c r="A37" s="12" t="s">
        <v>21</v>
      </c>
      <c r="B37" s="66"/>
      <c r="C37" s="20" t="s">
        <v>17</v>
      </c>
      <c r="D37" s="64">
        <v>27600</v>
      </c>
      <c r="E37" s="10">
        <f t="shared" si="1"/>
        <v>0</v>
      </c>
      <c r="F37" s="8"/>
    </row>
    <row r="38" spans="1:6" ht="18" customHeight="1">
      <c r="A38" s="12" t="s">
        <v>20</v>
      </c>
      <c r="B38" s="66"/>
      <c r="C38" s="20" t="s">
        <v>17</v>
      </c>
      <c r="D38" s="64">
        <v>450000</v>
      </c>
      <c r="E38" s="10">
        <f t="shared" si="1"/>
        <v>0</v>
      </c>
      <c r="F38" s="8"/>
    </row>
    <row r="39" spans="1:6" ht="18" customHeight="1">
      <c r="A39" s="12" t="s">
        <v>78</v>
      </c>
      <c r="B39" s="66"/>
      <c r="C39" s="20" t="s">
        <v>17</v>
      </c>
      <c r="D39" s="88">
        <v>450000</v>
      </c>
      <c r="E39" s="10">
        <f>B39*D39</f>
        <v>0</v>
      </c>
      <c r="F39" s="8"/>
    </row>
    <row r="40" spans="1:6" ht="18" customHeight="1">
      <c r="A40" s="12" t="s">
        <v>19</v>
      </c>
      <c r="B40" s="66"/>
      <c r="C40" s="20" t="s">
        <v>17</v>
      </c>
      <c r="D40" s="64">
        <v>33200</v>
      </c>
      <c r="E40" s="10">
        <f t="shared" si="1"/>
        <v>0</v>
      </c>
      <c r="F40" s="8"/>
    </row>
    <row r="41" spans="1:6" ht="18" customHeight="1">
      <c r="A41" s="12" t="s">
        <v>18</v>
      </c>
      <c r="B41" s="66"/>
      <c r="C41" s="20" t="s">
        <v>17</v>
      </c>
      <c r="D41" s="64">
        <v>8500</v>
      </c>
      <c r="E41" s="10">
        <f t="shared" si="1"/>
        <v>0</v>
      </c>
      <c r="F41" s="8"/>
    </row>
    <row r="42" spans="1:6" ht="18" customHeight="1">
      <c r="A42" s="12" t="s">
        <v>79</v>
      </c>
      <c r="B42" s="66"/>
      <c r="C42" s="20" t="s">
        <v>17</v>
      </c>
      <c r="D42" s="88">
        <v>40000</v>
      </c>
      <c r="E42" s="10">
        <f>B42*D42</f>
        <v>0</v>
      </c>
      <c r="F42" s="8"/>
    </row>
    <row r="43" spans="1:6" ht="18" customHeight="1" thickBot="1">
      <c r="A43" s="12" t="s">
        <v>80</v>
      </c>
      <c r="B43" s="71"/>
      <c r="C43" s="61" t="s">
        <v>17</v>
      </c>
      <c r="D43" s="89">
        <v>40000</v>
      </c>
      <c r="E43" s="23">
        <f>B43*D43</f>
        <v>0</v>
      </c>
      <c r="F43" s="8"/>
    </row>
    <row r="44" spans="1:6" ht="18" customHeight="1" thickBot="1" thickTop="1">
      <c r="A44" s="97" t="s">
        <v>59</v>
      </c>
      <c r="B44" s="98"/>
      <c r="C44" s="98"/>
      <c r="D44" s="99"/>
      <c r="E44" s="36">
        <f>SUM(E36:E43)</f>
        <v>0</v>
      </c>
      <c r="F44" s="8"/>
    </row>
    <row r="45" spans="1:6" ht="12" customHeight="1" thickBot="1">
      <c r="A45" s="19"/>
      <c r="B45" s="19"/>
      <c r="C45" s="18"/>
      <c r="E45" s="1"/>
      <c r="F45" s="1"/>
    </row>
    <row r="46" spans="1:6" ht="26.25" customHeight="1" thickBot="1">
      <c r="A46" s="104" t="s">
        <v>61</v>
      </c>
      <c r="B46" s="105"/>
      <c r="C46" s="105"/>
      <c r="D46" s="106"/>
      <c r="E46" s="45">
        <f>E24+E32+E44</f>
        <v>0</v>
      </c>
      <c r="F46" s="8"/>
    </row>
    <row r="47" spans="1:6" ht="18" customHeight="1">
      <c r="A47" s="83"/>
      <c r="B47" s="84"/>
      <c r="C47" s="84"/>
      <c r="D47" s="84"/>
      <c r="E47" s="84"/>
      <c r="F47" s="84"/>
    </row>
    <row r="48" spans="1:6" ht="21" customHeight="1" thickBot="1">
      <c r="A48" s="93" t="s">
        <v>69</v>
      </c>
      <c r="B48" s="6"/>
      <c r="C48" s="6"/>
      <c r="E48" s="1"/>
      <c r="F48" s="1"/>
    </row>
    <row r="49" spans="1:6" ht="23.25" thickBot="1">
      <c r="A49" s="17" t="s">
        <v>23</v>
      </c>
      <c r="B49" s="54" t="s">
        <v>55</v>
      </c>
      <c r="C49" s="54" t="s">
        <v>16</v>
      </c>
      <c r="D49" s="16" t="s">
        <v>62</v>
      </c>
      <c r="E49" s="15" t="s">
        <v>56</v>
      </c>
      <c r="F49" s="14"/>
    </row>
    <row r="50" spans="1:6" ht="18" customHeight="1" thickTop="1">
      <c r="A50" s="13" t="s">
        <v>70</v>
      </c>
      <c r="B50" s="66"/>
      <c r="C50" s="107" t="s">
        <v>15</v>
      </c>
      <c r="D50" s="62">
        <v>618180</v>
      </c>
      <c r="E50" s="10">
        <f>B50*D50</f>
        <v>0</v>
      </c>
      <c r="F50" s="8"/>
    </row>
    <row r="51" spans="1:6" ht="18" customHeight="1" thickBot="1">
      <c r="A51" s="12" t="s">
        <v>71</v>
      </c>
      <c r="B51" s="66"/>
      <c r="C51" s="108"/>
      <c r="D51" s="11">
        <v>700800</v>
      </c>
      <c r="E51" s="10">
        <f>B51*D51</f>
        <v>0</v>
      </c>
      <c r="F51" s="8"/>
    </row>
    <row r="52" spans="1:6" ht="18" customHeight="1" thickBot="1" thickTop="1">
      <c r="A52" s="97" t="s">
        <v>72</v>
      </c>
      <c r="B52" s="98"/>
      <c r="C52" s="98"/>
      <c r="D52" s="99"/>
      <c r="E52" s="36">
        <f>SUM(E50:E51)</f>
        <v>0</v>
      </c>
      <c r="F52" s="8"/>
    </row>
    <row r="53" spans="1:6" ht="18" customHeight="1">
      <c r="A53" s="83"/>
      <c r="B53" s="84"/>
      <c r="C53" s="84"/>
      <c r="D53" s="84"/>
      <c r="E53" s="84"/>
      <c r="F53" s="84"/>
    </row>
    <row r="54" spans="1:6" ht="21" customHeight="1" thickBot="1">
      <c r="A54" s="93" t="s">
        <v>73</v>
      </c>
      <c r="B54" s="6"/>
      <c r="C54" s="6"/>
      <c r="E54" s="1"/>
      <c r="F54" s="1"/>
    </row>
    <row r="55" spans="1:6" ht="23.25" thickBot="1">
      <c r="A55" s="17" t="s">
        <v>23</v>
      </c>
      <c r="B55" s="54" t="s">
        <v>55</v>
      </c>
      <c r="C55" s="54" t="s">
        <v>16</v>
      </c>
      <c r="D55" s="16" t="s">
        <v>62</v>
      </c>
      <c r="E55" s="15" t="s">
        <v>56</v>
      </c>
      <c r="F55" s="14"/>
    </row>
    <row r="56" spans="1:6" ht="18" customHeight="1" thickTop="1">
      <c r="A56" s="12" t="s">
        <v>14</v>
      </c>
      <c r="B56" s="66"/>
      <c r="C56" s="108"/>
      <c r="D56" s="62">
        <v>60</v>
      </c>
      <c r="E56" s="10">
        <f aca="true" t="shared" si="2" ref="E56:E74">B56*D56</f>
        <v>0</v>
      </c>
      <c r="F56" s="8"/>
    </row>
    <row r="57" spans="1:6" ht="18" customHeight="1">
      <c r="A57" s="12" t="s">
        <v>13</v>
      </c>
      <c r="B57" s="66"/>
      <c r="C57" s="109"/>
      <c r="D57" s="62">
        <v>246000</v>
      </c>
      <c r="E57" s="10">
        <f t="shared" si="2"/>
        <v>0</v>
      </c>
      <c r="F57" s="8"/>
    </row>
    <row r="58" spans="1:6" ht="18" customHeight="1">
      <c r="A58" s="12" t="s">
        <v>12</v>
      </c>
      <c r="B58" s="66"/>
      <c r="C58" s="109"/>
      <c r="D58" s="62">
        <v>50000</v>
      </c>
      <c r="E58" s="10">
        <f t="shared" si="2"/>
        <v>0</v>
      </c>
      <c r="F58" s="8"/>
    </row>
    <row r="59" spans="1:6" ht="18" customHeight="1">
      <c r="A59" s="12" t="s">
        <v>11</v>
      </c>
      <c r="B59" s="66"/>
      <c r="C59" s="109"/>
      <c r="D59" s="62">
        <v>60</v>
      </c>
      <c r="E59" s="10">
        <f t="shared" si="2"/>
        <v>0</v>
      </c>
      <c r="F59" s="8"/>
    </row>
    <row r="60" spans="1:6" ht="18" customHeight="1">
      <c r="A60" s="12" t="s">
        <v>10</v>
      </c>
      <c r="B60" s="66"/>
      <c r="C60" s="109"/>
      <c r="D60" s="62">
        <v>30000</v>
      </c>
      <c r="E60" s="10">
        <f t="shared" si="2"/>
        <v>0</v>
      </c>
      <c r="F60" s="8"/>
    </row>
    <row r="61" spans="1:6" ht="18" customHeight="1">
      <c r="A61" s="12" t="s">
        <v>9</v>
      </c>
      <c r="B61" s="66"/>
      <c r="C61" s="109"/>
      <c r="D61" s="62">
        <v>4800</v>
      </c>
      <c r="E61" s="10">
        <f t="shared" si="2"/>
        <v>0</v>
      </c>
      <c r="F61" s="8"/>
    </row>
    <row r="62" spans="1:6" ht="18" customHeight="1">
      <c r="A62" s="12" t="s">
        <v>8</v>
      </c>
      <c r="B62" s="66"/>
      <c r="C62" s="109"/>
      <c r="D62" s="62">
        <v>89700</v>
      </c>
      <c r="E62" s="10">
        <f t="shared" si="2"/>
        <v>0</v>
      </c>
      <c r="F62" s="8"/>
    </row>
    <row r="63" spans="1:6" ht="18" customHeight="1">
      <c r="A63" s="12" t="s">
        <v>7</v>
      </c>
      <c r="B63" s="66"/>
      <c r="C63" s="109"/>
      <c r="D63" s="62">
        <v>18300</v>
      </c>
      <c r="E63" s="10">
        <f t="shared" si="2"/>
        <v>0</v>
      </c>
      <c r="F63" s="8"/>
    </row>
    <row r="64" spans="1:6" ht="18" customHeight="1">
      <c r="A64" s="12" t="s">
        <v>6</v>
      </c>
      <c r="B64" s="66"/>
      <c r="C64" s="109"/>
      <c r="D64" s="62">
        <v>62700</v>
      </c>
      <c r="E64" s="10">
        <f t="shared" si="2"/>
        <v>0</v>
      </c>
      <c r="F64" s="8"/>
    </row>
    <row r="65" spans="1:6" ht="18" customHeight="1">
      <c r="A65" s="12" t="s">
        <v>5</v>
      </c>
      <c r="B65" s="66"/>
      <c r="C65" s="109"/>
      <c r="D65" s="62">
        <v>49500</v>
      </c>
      <c r="E65" s="10">
        <f t="shared" si="2"/>
        <v>0</v>
      </c>
      <c r="F65" s="8"/>
    </row>
    <row r="66" spans="1:6" ht="18" customHeight="1">
      <c r="A66" s="12" t="s">
        <v>4</v>
      </c>
      <c r="B66" s="66"/>
      <c r="C66" s="109"/>
      <c r="D66" s="62">
        <v>32100</v>
      </c>
      <c r="E66" s="10">
        <f t="shared" si="2"/>
        <v>0</v>
      </c>
      <c r="F66" s="8"/>
    </row>
    <row r="67" spans="1:6" ht="18" customHeight="1">
      <c r="A67" s="12" t="s">
        <v>1</v>
      </c>
      <c r="B67" s="66"/>
      <c r="C67" s="109"/>
      <c r="D67" s="62">
        <v>63000</v>
      </c>
      <c r="E67" s="10">
        <f t="shared" si="2"/>
        <v>0</v>
      </c>
      <c r="F67" s="8"/>
    </row>
    <row r="68" spans="1:6" ht="18" customHeight="1">
      <c r="A68" s="12" t="s">
        <v>0</v>
      </c>
      <c r="B68" s="66"/>
      <c r="C68" s="109"/>
      <c r="D68" s="62">
        <v>42000</v>
      </c>
      <c r="E68" s="10">
        <f>B68*D68</f>
        <v>0</v>
      </c>
      <c r="F68" s="8"/>
    </row>
    <row r="69" spans="1:6" ht="18" customHeight="1">
      <c r="A69" s="12" t="s">
        <v>83</v>
      </c>
      <c r="B69" s="66"/>
      <c r="C69" s="109"/>
      <c r="D69" s="62">
        <v>15000</v>
      </c>
      <c r="E69" s="10">
        <f t="shared" si="2"/>
        <v>0</v>
      </c>
      <c r="F69" s="8"/>
    </row>
    <row r="70" spans="1:6" ht="18" customHeight="1">
      <c r="A70" s="33" t="s">
        <v>82</v>
      </c>
      <c r="B70" s="72"/>
      <c r="C70" s="109"/>
      <c r="D70" s="62">
        <v>3300</v>
      </c>
      <c r="E70" s="10">
        <f>B70*D70</f>
        <v>0</v>
      </c>
      <c r="F70" s="8"/>
    </row>
    <row r="71" spans="1:6" ht="18" customHeight="1">
      <c r="A71" s="33" t="s">
        <v>63</v>
      </c>
      <c r="B71" s="72"/>
      <c r="C71" s="109"/>
      <c r="D71" s="62">
        <v>60</v>
      </c>
      <c r="E71" s="10">
        <f t="shared" si="2"/>
        <v>0</v>
      </c>
      <c r="F71" s="8"/>
    </row>
    <row r="72" spans="1:6" ht="18" customHeight="1">
      <c r="A72" s="33" t="s">
        <v>60</v>
      </c>
      <c r="B72" s="72"/>
      <c r="C72" s="109"/>
      <c r="D72" s="90">
        <v>500</v>
      </c>
      <c r="E72" s="35">
        <f t="shared" si="2"/>
        <v>0</v>
      </c>
      <c r="F72" s="8"/>
    </row>
    <row r="73" spans="1:6" ht="18" customHeight="1">
      <c r="A73" s="80" t="s">
        <v>84</v>
      </c>
      <c r="B73" s="81"/>
      <c r="C73" s="82"/>
      <c r="D73" s="91">
        <v>15000</v>
      </c>
      <c r="E73" s="10">
        <f t="shared" si="2"/>
        <v>0</v>
      </c>
      <c r="F73" s="8"/>
    </row>
    <row r="74" spans="1:6" ht="18" customHeight="1" thickBot="1">
      <c r="A74" s="76" t="s">
        <v>85</v>
      </c>
      <c r="B74" s="77"/>
      <c r="C74" s="78"/>
      <c r="D74" s="92">
        <v>360</v>
      </c>
      <c r="E74" s="79">
        <f t="shared" si="2"/>
        <v>0</v>
      </c>
      <c r="F74" s="8"/>
    </row>
    <row r="75" spans="1:6" ht="18" customHeight="1" thickBot="1" thickTop="1">
      <c r="A75" s="97" t="s">
        <v>76</v>
      </c>
      <c r="B75" s="98"/>
      <c r="C75" s="98"/>
      <c r="D75" s="99"/>
      <c r="E75" s="36">
        <f>SUM(E56:E74)</f>
        <v>0</v>
      </c>
      <c r="F75" s="8"/>
    </row>
    <row r="76" spans="1:6" ht="18" customHeight="1">
      <c r="A76" s="7"/>
      <c r="B76" s="46"/>
      <c r="C76" s="46"/>
      <c r="D76" s="46"/>
      <c r="E76" s="8"/>
      <c r="F76" s="8"/>
    </row>
    <row r="77" spans="1:6" ht="18" customHeight="1" thickBot="1">
      <c r="A77" s="93" t="s">
        <v>74</v>
      </c>
      <c r="B77" s="46"/>
      <c r="C77" s="46"/>
      <c r="D77" s="46"/>
      <c r="E77" s="8"/>
      <c r="F77" s="8"/>
    </row>
    <row r="78" spans="1:6" ht="22.5" thickBot="1">
      <c r="A78" s="17" t="s">
        <v>23</v>
      </c>
      <c r="B78" s="54" t="s">
        <v>68</v>
      </c>
      <c r="C78" s="56"/>
      <c r="D78" s="58" t="s">
        <v>65</v>
      </c>
      <c r="E78" s="15" t="s">
        <v>56</v>
      </c>
      <c r="F78" s="8"/>
    </row>
    <row r="79" spans="1:6" ht="18" customHeight="1" thickTop="1">
      <c r="A79" s="43" t="s">
        <v>67</v>
      </c>
      <c r="B79" s="74"/>
      <c r="C79" s="57"/>
      <c r="D79" s="59" t="s">
        <v>88</v>
      </c>
      <c r="E79" s="23">
        <f>+B79*36</f>
        <v>0</v>
      </c>
      <c r="F79" s="8"/>
    </row>
    <row r="80" spans="1:6" ht="18" customHeight="1" thickBot="1">
      <c r="A80" s="44" t="s">
        <v>66</v>
      </c>
      <c r="B80" s="75"/>
      <c r="C80" s="55"/>
      <c r="D80" s="60" t="s">
        <v>88</v>
      </c>
      <c r="E80" s="9">
        <f>+B80*36</f>
        <v>0</v>
      </c>
      <c r="F80" s="84"/>
    </row>
    <row r="81" spans="1:6" ht="18" customHeight="1" thickBot="1" thickTop="1">
      <c r="A81" s="97" t="s">
        <v>77</v>
      </c>
      <c r="B81" s="98"/>
      <c r="C81" s="98"/>
      <c r="D81" s="99"/>
      <c r="E81" s="36">
        <f>SUM(E79:E80)</f>
        <v>0</v>
      </c>
      <c r="F81" s="5"/>
    </row>
    <row r="82" spans="1:6" ht="18" customHeight="1" thickBot="1">
      <c r="A82" s="100"/>
      <c r="B82" s="101"/>
      <c r="C82" s="101"/>
      <c r="D82" s="101"/>
      <c r="E82" s="101"/>
      <c r="F82" s="47"/>
    </row>
    <row r="83" spans="1:6" ht="20.25" thickBot="1" thickTop="1">
      <c r="A83" s="40" t="s">
        <v>75</v>
      </c>
      <c r="B83" s="6" t="s">
        <v>86</v>
      </c>
      <c r="C83" s="6"/>
      <c r="D83" s="102">
        <f>E46+E52+E75+E81</f>
        <v>0</v>
      </c>
      <c r="E83" s="103"/>
      <c r="F83" s="47"/>
    </row>
    <row r="84" spans="1:6" ht="34.5" customHeight="1" thickTop="1">
      <c r="A84" s="94" t="s">
        <v>89</v>
      </c>
      <c r="B84" s="94"/>
      <c r="C84" s="94"/>
      <c r="D84" s="94"/>
      <c r="E84" s="94"/>
      <c r="F84" s="94"/>
    </row>
    <row r="85" spans="1:6" s="2" customFormat="1" ht="36.75" customHeight="1">
      <c r="A85" s="94" t="s">
        <v>90</v>
      </c>
      <c r="B85" s="94"/>
      <c r="C85" s="94"/>
      <c r="D85" s="94"/>
      <c r="E85" s="94"/>
      <c r="F85" s="94"/>
    </row>
    <row r="86" spans="1:5" s="2" customFormat="1" ht="18" customHeight="1">
      <c r="A86" s="49" t="s">
        <v>87</v>
      </c>
      <c r="B86" s="6"/>
      <c r="C86" s="6"/>
      <c r="D86" s="5"/>
      <c r="E86" s="5"/>
    </row>
  </sheetData>
  <sheetProtection/>
  <mergeCells count="17">
    <mergeCell ref="D83:E83"/>
    <mergeCell ref="A44:D44"/>
    <mergeCell ref="A46:D46"/>
    <mergeCell ref="C50:C51"/>
    <mergeCell ref="A52:D52"/>
    <mergeCell ref="C56:C72"/>
    <mergeCell ref="A75:D75"/>
    <mergeCell ref="A84:F84"/>
    <mergeCell ref="A85:F85"/>
    <mergeCell ref="A1:E1"/>
    <mergeCell ref="D3:F3"/>
    <mergeCell ref="F20:F22"/>
    <mergeCell ref="A24:D24"/>
    <mergeCell ref="A32:D32"/>
    <mergeCell ref="A2:F2"/>
    <mergeCell ref="A81:D81"/>
    <mergeCell ref="A82:E82"/>
  </mergeCells>
  <printOptions/>
  <pageMargins left="1.3779527559055118" right="0" top="0.5905511811023623" bottom="0.3937007874015748" header="0.31496062992125984" footer="0.31496062992125984"/>
  <pageSetup horizontalDpi="600" verticalDpi="600" orientation="portrait" paperSize="9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仙台市立病院</dc:creator>
  <cp:keywords/>
  <dc:description/>
  <cp:lastModifiedBy>仙台市立病院</cp:lastModifiedBy>
  <cp:lastPrinted>2023-10-12T00:50:26Z</cp:lastPrinted>
  <dcterms:created xsi:type="dcterms:W3CDTF">2014-05-14T00:07:18Z</dcterms:created>
  <dcterms:modified xsi:type="dcterms:W3CDTF">2023-10-12T00:52:02Z</dcterms:modified>
  <cp:category/>
  <cp:version/>
  <cp:contentType/>
  <cp:contentStatus/>
</cp:coreProperties>
</file>