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eieikanrika\契約係\用度係\◆WTO・一般競争入札\令和7年度\0512_（WTO）電力需給\0522_公告ＨＰ用様式\"/>
    </mc:Choice>
  </mc:AlternateContent>
  <bookViews>
    <workbookView xWindow="0" yWindow="0" windowWidth="20490" windowHeight="7920" tabRatio="775"/>
  </bookViews>
  <sheets>
    <sheet name="R7算定金額" sheetId="2" r:id="rId1"/>
  </sheets>
  <definedNames>
    <definedName name="_xlnm.Print_Area" localSheetId="0">'R7算定金額'!$A$1:$V$31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" l="1"/>
  <c r="R12" i="2" l="1"/>
  <c r="T9" i="2" l="1"/>
  <c r="T10" i="2"/>
  <c r="T11" i="2"/>
  <c r="T12" i="2"/>
  <c r="T13" i="2"/>
  <c r="T14" i="2"/>
  <c r="T15" i="2"/>
  <c r="T16" i="2"/>
  <c r="T17" i="2"/>
  <c r="T18" i="2"/>
  <c r="T19" i="2"/>
  <c r="T8" i="2"/>
  <c r="S8" i="2"/>
  <c r="R8" i="2"/>
  <c r="Q10" i="2" l="1"/>
  <c r="P8" i="2"/>
  <c r="Q8" i="2"/>
  <c r="V8" i="2" s="1"/>
  <c r="Q16" i="2" l="1"/>
  <c r="Q14" i="2"/>
  <c r="Q13" i="2"/>
  <c r="Q9" i="2"/>
  <c r="Q12" i="2"/>
  <c r="Q11" i="2"/>
  <c r="Q18" i="2"/>
  <c r="Q15" i="2"/>
  <c r="Q19" i="2"/>
  <c r="Q17" i="2"/>
  <c r="Q20" i="2" l="1"/>
  <c r="N20" i="2" l="1"/>
  <c r="L20" i="2"/>
  <c r="J20" i="2"/>
  <c r="H20" i="2"/>
  <c r="P19" i="2"/>
  <c r="P18" i="2"/>
  <c r="P17" i="2"/>
  <c r="P16" i="2"/>
  <c r="P15" i="2"/>
  <c r="P14" i="2"/>
  <c r="P13" i="2"/>
  <c r="P12" i="2"/>
  <c r="P11" i="2"/>
  <c r="P10" i="2"/>
  <c r="P9" i="2"/>
  <c r="R15" i="2" l="1"/>
  <c r="R16" i="2"/>
  <c r="R10" i="2"/>
  <c r="R19" i="2"/>
  <c r="R14" i="2"/>
  <c r="R9" i="2"/>
  <c r="R17" i="2"/>
  <c r="R18" i="2"/>
  <c r="R11" i="2"/>
  <c r="R13" i="2"/>
  <c r="S10" i="2"/>
  <c r="P20" i="2"/>
  <c r="S9" i="2"/>
  <c r="S11" i="2"/>
  <c r="S13" i="2"/>
  <c r="S17" i="2"/>
  <c r="S19" i="2"/>
  <c r="S12" i="2"/>
  <c r="S14" i="2"/>
  <c r="S16" i="2"/>
  <c r="S18" i="2"/>
  <c r="V9" i="2" l="1"/>
  <c r="V11" i="2"/>
  <c r="V10" i="2"/>
  <c r="R20" i="2"/>
  <c r="T20" i="2"/>
  <c r="V18" i="2"/>
  <c r="V16" i="2"/>
  <c r="V15" i="2"/>
  <c r="V19" i="2"/>
  <c r="S20" i="2"/>
  <c r="V13" i="2"/>
  <c r="V12" i="2"/>
  <c r="V14" i="2"/>
  <c r="V17" i="2"/>
  <c r="V21" i="2" l="1"/>
  <c r="V20" i="2"/>
</calcChain>
</file>

<file path=xl/sharedStrings.xml><?xml version="1.0" encoding="utf-8"?>
<sst xmlns="http://schemas.openxmlformats.org/spreadsheetml/2006/main" count="45" uniqueCount="32">
  <si>
    <t>月</t>
    <rPh sb="0" eb="1">
      <t>ツキ</t>
    </rPh>
    <phoneticPr fontId="2"/>
  </si>
  <si>
    <t>常時</t>
    <rPh sb="0" eb="2">
      <t>ジョウジ</t>
    </rPh>
    <phoneticPr fontId="2"/>
  </si>
  <si>
    <t>予備電力Ａ</t>
    <rPh sb="0" eb="2">
      <t>ヨビ</t>
    </rPh>
    <rPh sb="2" eb="4">
      <t>デンリョク</t>
    </rPh>
    <phoneticPr fontId="2"/>
  </si>
  <si>
    <t>自家補Ａ</t>
    <rPh sb="0" eb="2">
      <t>ジカ</t>
    </rPh>
    <rPh sb="2" eb="3">
      <t>ホ</t>
    </rPh>
    <phoneticPr fontId="2"/>
  </si>
  <si>
    <t>昼間時間</t>
    <rPh sb="0" eb="2">
      <t>ヒルマ</t>
    </rPh>
    <rPh sb="2" eb="4">
      <t>ジカン</t>
    </rPh>
    <phoneticPr fontId="2"/>
  </si>
  <si>
    <t>ピーク時間</t>
    <rPh sb="3" eb="5">
      <t>ジカン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</si>
  <si>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</si>
  <si>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</si>
  <si>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夜間時間</t>
    <rPh sb="0" eb="2">
      <t>ヤカン</t>
    </rPh>
    <rPh sb="2" eb="4">
      <t>ジカン</t>
    </rPh>
    <phoneticPr fontId="2"/>
  </si>
  <si>
    <t>合計</t>
    <rPh sb="0" eb="2">
      <t>ゴウケイ</t>
    </rPh>
    <phoneticPr fontId="2"/>
  </si>
  <si>
    <t>常時基本料金</t>
    <rPh sb="0" eb="2">
      <t>ジョウジ</t>
    </rPh>
    <rPh sb="2" eb="4">
      <t>キホン</t>
    </rPh>
    <rPh sb="4" eb="6">
      <t>リョウキン</t>
    </rPh>
    <phoneticPr fontId="2"/>
  </si>
  <si>
    <t>予備電力Ａ
基本料金</t>
    <rPh sb="0" eb="2">
      <t>ヨビ</t>
    </rPh>
    <rPh sb="2" eb="4">
      <t>デンリョク</t>
    </rPh>
    <rPh sb="6" eb="8">
      <t>キホン</t>
    </rPh>
    <rPh sb="8" eb="10">
      <t>リョウキン</t>
    </rPh>
    <phoneticPr fontId="2"/>
  </si>
  <si>
    <t>自家補Ａ
基本料金</t>
    <rPh sb="0" eb="2">
      <t>ジカ</t>
    </rPh>
    <rPh sb="2" eb="3">
      <t>ホ</t>
    </rPh>
    <rPh sb="5" eb="7">
      <t>キホン</t>
    </rPh>
    <rPh sb="7" eb="9">
      <t>リョウキン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</si>
  <si>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</si>
  <si>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料金合計</t>
    <rPh sb="0" eb="2">
      <t>リョウキン</t>
    </rPh>
    <rPh sb="2" eb="4">
      <t>ゴウケイ</t>
    </rPh>
    <phoneticPr fontId="2"/>
  </si>
  <si>
    <t>基本料金率</t>
    <rPh sb="0" eb="2">
      <t>キホン</t>
    </rPh>
    <rPh sb="2" eb="4">
      <t>リョウキン</t>
    </rPh>
    <rPh sb="4" eb="5">
      <t>リツ</t>
    </rPh>
    <phoneticPr fontId="2"/>
  </si>
  <si>
    <t>電力量料金率</t>
    <rPh sb="0" eb="2">
      <t>デンリョク</t>
    </rPh>
    <rPh sb="2" eb="3">
      <t>リョウ</t>
    </rPh>
    <rPh sb="3" eb="5">
      <t>リョウキン</t>
    </rPh>
    <rPh sb="5" eb="6">
      <t>リツ</t>
    </rPh>
    <phoneticPr fontId="2"/>
  </si>
  <si>
    <t>円／kW・月</t>
    <rPh sb="0" eb="1">
      <t>エン</t>
    </rPh>
    <rPh sb="5" eb="6">
      <t>ツキ</t>
    </rPh>
    <phoneticPr fontId="2"/>
  </si>
  <si>
    <t>円／kWh</t>
    <rPh sb="0" eb="1">
      <t>エン</t>
    </rPh>
    <phoneticPr fontId="2"/>
  </si>
  <si>
    <t>契約電力（ｋＷ）</t>
    <rPh sb="0" eb="2">
      <t>ケイヤク</t>
    </rPh>
    <rPh sb="2" eb="4">
      <t>デンリョク</t>
    </rPh>
    <phoneticPr fontId="2"/>
  </si>
  <si>
    <t>使用電力量（ｋＷｈ）</t>
    <rPh sb="0" eb="2">
      <t>シヨウ</t>
    </rPh>
    <rPh sb="2" eb="4">
      <t>デンリョク</t>
    </rPh>
    <rPh sb="4" eb="5">
      <t>リョウ</t>
    </rPh>
    <phoneticPr fontId="2"/>
  </si>
  <si>
    <t>使用料金（円）（税込）</t>
    <rPh sb="0" eb="2">
      <t>シヨウ</t>
    </rPh>
    <rPh sb="2" eb="4">
      <t>リョウキン</t>
    </rPh>
    <rPh sb="5" eb="6">
      <t>エン</t>
    </rPh>
    <rPh sb="8" eb="10">
      <t>ゼイコミ</t>
    </rPh>
    <phoneticPr fontId="2"/>
  </si>
  <si>
    <t>力率
（％）</t>
    <rPh sb="0" eb="2">
      <t>リキリツ</t>
    </rPh>
    <phoneticPr fontId="2"/>
  </si>
  <si>
    <t>予備
電力Ａ</t>
    <rPh sb="0" eb="2">
      <t>ヨビ</t>
    </rPh>
    <rPh sb="3" eb="5">
      <t>デンリョク</t>
    </rPh>
    <phoneticPr fontId="2"/>
  </si>
  <si>
    <t>入　札　金　額　積　算　内　訳　書　</t>
    <rPh sb="0" eb="1">
      <t>イ</t>
    </rPh>
    <rPh sb="2" eb="3">
      <t>サツ</t>
    </rPh>
    <rPh sb="4" eb="5">
      <t>カネ</t>
    </rPh>
    <rPh sb="6" eb="7">
      <t>ガク</t>
    </rPh>
    <rPh sb="8" eb="9">
      <t>セキ</t>
    </rPh>
    <rPh sb="10" eb="11">
      <t>サン</t>
    </rPh>
    <rPh sb="12" eb="13">
      <t>ナイ</t>
    </rPh>
    <rPh sb="14" eb="15">
      <t>ヤク</t>
    </rPh>
    <rPh sb="16" eb="17">
      <t>ショ</t>
    </rPh>
    <phoneticPr fontId="2"/>
  </si>
  <si>
    <t>件　名：　仙台市立病院電力需給</t>
    <rPh sb="0" eb="1">
      <t>ケン</t>
    </rPh>
    <rPh sb="2" eb="3">
      <t>メイ</t>
    </rPh>
    <rPh sb="5" eb="7">
      <t>センダイ</t>
    </rPh>
    <rPh sb="7" eb="11">
      <t>シリツビョウイン</t>
    </rPh>
    <rPh sb="11" eb="15">
      <t>デンリョクジュキュウ</t>
    </rPh>
    <phoneticPr fontId="2"/>
  </si>
  <si>
    <t>入札参加者
商号または名称</t>
    <rPh sb="0" eb="2">
      <t>ニュウサツ</t>
    </rPh>
    <rPh sb="2" eb="5">
      <t>サンカシャ</t>
    </rPh>
    <rPh sb="6" eb="8">
      <t>ショウゴウ</t>
    </rPh>
    <rPh sb="11" eb="13">
      <t>メイショウ</t>
    </rPh>
    <phoneticPr fontId="2"/>
  </si>
  <si>
    <t>※積算内訳表には自動計算の関数が設定済みです。「割引等」の欄以外には入力しないでください！</t>
    <rPh sb="1" eb="3">
      <t>セキサン</t>
    </rPh>
    <rPh sb="3" eb="5">
      <t>ウチワケ</t>
    </rPh>
    <rPh sb="5" eb="6">
      <t>ヒョウ</t>
    </rPh>
    <rPh sb="8" eb="10">
      <t>ジドウ</t>
    </rPh>
    <rPh sb="10" eb="12">
      <t>ケイサン</t>
    </rPh>
    <rPh sb="13" eb="15">
      <t>カンスウ</t>
    </rPh>
    <rPh sb="16" eb="18">
      <t>セッテイ</t>
    </rPh>
    <rPh sb="18" eb="19">
      <t>ズ</t>
    </rPh>
    <rPh sb="24" eb="26">
      <t>ワリビキ</t>
    </rPh>
    <rPh sb="26" eb="27">
      <t>トウ</t>
    </rPh>
    <rPh sb="29" eb="30">
      <t>ラン</t>
    </rPh>
    <rPh sb="30" eb="32">
      <t>イガイ</t>
    </rPh>
    <rPh sb="34" eb="36">
      <t>ニュウリョク</t>
    </rPh>
    <phoneticPr fontId="2"/>
  </si>
  <si>
    <t>【契約を希望する各基本料金や電力量料金の単価をこちらに入力】</t>
    <rPh sb="1" eb="3">
      <t>ケイヤク</t>
    </rPh>
    <rPh sb="4" eb="6">
      <t>キボウ</t>
    </rPh>
    <rPh sb="8" eb="9">
      <t>カク</t>
    </rPh>
    <rPh sb="9" eb="13">
      <t>キホンリョウキン</t>
    </rPh>
    <rPh sb="14" eb="17">
      <t>デンリョクリョウ</t>
    </rPh>
    <rPh sb="17" eb="19">
      <t>リョウキン</t>
    </rPh>
    <rPh sb="20" eb="22">
      <t>タンカ</t>
    </rPh>
    <rPh sb="27" eb="29">
      <t>ニュウリョク</t>
    </rPh>
    <phoneticPr fontId="2"/>
  </si>
  <si>
    <t>契約希望金額
※12月合計</t>
    <rPh sb="0" eb="2">
      <t>ケイヤク</t>
    </rPh>
    <rPh sb="2" eb="6">
      <t>キボウキンガク</t>
    </rPh>
    <rPh sb="10" eb="11">
      <t>ツキ</t>
    </rPh>
    <rPh sb="11" eb="13">
      <t>ゴウケイ</t>
    </rPh>
    <phoneticPr fontId="2"/>
  </si>
  <si>
    <t>割引等（-で入力）</t>
    <rPh sb="0" eb="2">
      <t>ワリビキ</t>
    </rPh>
    <rPh sb="2" eb="3">
      <t>トウ</t>
    </rPh>
    <rPh sb="6" eb="8">
      <t>ニュウリョク</t>
    </rPh>
    <phoneticPr fontId="2"/>
  </si>
  <si>
    <t>（別添様式2）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</si>
</sst>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0" xfId="0" applyNumberFormat="1" applyFont="1" applyBorder="1" applyAlignment="1">
      <alignment horizontal="left"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36" xfId="0" applyFont="1" applyFill="1" applyBorder="1" applyAlignment="1">
      <alignment horizontal="right" vertical="center"/>
    </xf>
    <xf numFmtId="40" fontId="8" fillId="0" borderId="36" xfId="1" applyNumberFormat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0" fontId="8" fillId="0" borderId="36" xfId="0" applyFont="1" applyFill="1" applyBorder="1" applyAlignment="1">
      <alignment horizontal="center" vertical="center"/>
    </xf>
    <xf numFmtId="40" fontId="11" fillId="0" borderId="36" xfId="1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0" xfId="0" applyNumberFormat="1" applyBorder="1">
      <alignment vertical="center"/>
    </xf>
    <xf numFmtId="4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38" fontId="13" fillId="0" borderId="38" xfId="1" applyFont="1" applyFill="1" applyBorder="1" applyAlignment="1">
      <alignment vertical="center"/>
    </xf>
    <xf numFmtId="3" fontId="4" fillId="0" borderId="1" xfId="1" applyNumberFormat="1" applyFont="1" applyBorder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6" xfId="0" applyNumberFormat="1" applyFont="1" applyBorder="1">
      <alignment vertical="center"/>
    </xf>
    <xf numFmtId="3" fontId="4" fillId="0" borderId="8" xfId="0" applyNumberFormat="1" applyFont="1" applyBorder="1">
      <alignment vertical="center"/>
    </xf>
    <xf numFmtId="3" fontId="4" fillId="0" borderId="9" xfId="0" applyNumberFormat="1" applyFont="1" applyBorder="1">
      <alignment vertical="center"/>
    </xf>
    <xf numFmtId="3" fontId="8" fillId="0" borderId="0" xfId="0" applyNumberFormat="1" applyFont="1" applyFill="1">
      <alignment vertical="center"/>
    </xf>
    <xf numFmtId="3" fontId="6" fillId="0" borderId="9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38" fontId="4" fillId="0" borderId="1" xfId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3" fontId="12" fillId="0" borderId="33" xfId="1" applyNumberFormat="1" applyFont="1" applyFill="1" applyBorder="1" applyAlignment="1">
      <alignment horizontal="center" vertical="center" wrapText="1"/>
    </xf>
    <xf numFmtId="3" fontId="12" fillId="0" borderId="15" xfId="1" applyNumberFormat="1" applyFont="1" applyFill="1" applyBorder="1" applyAlignment="1">
      <alignment horizontal="center" vertical="center"/>
    </xf>
    <xf numFmtId="40" fontId="12" fillId="0" borderId="38" xfId="1" applyNumberFormat="1" applyFont="1" applyFill="1" applyBorder="1" applyAlignment="1">
      <alignment horizontal="center" vertical="center" wrapText="1"/>
    </xf>
    <xf numFmtId="40" fontId="12" fillId="0" borderId="38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38" fontId="4" fillId="0" borderId="20" xfId="0" applyNumberFormat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2"/>
  <sheetViews>
    <sheetView showZeros="0" tabSelected="1" view="pageBreakPreview" topLeftCell="A4" zoomScale="70" zoomScaleNormal="70" zoomScaleSheetLayoutView="70" zoomScalePageLayoutView="70" workbookViewId="0">
      <selection activeCell="T17" sqref="T17"/>
    </sheetView>
  </sheetViews>
  <sheetFormatPr defaultRowHeight="13.5" x14ac:dyDescent="0.15"/>
  <cols>
    <col min="1" max="1" width="4.5" style="1" customWidth="1"/>
    <col min="2" max="3" width="7.875" style="1" customWidth="1"/>
    <col min="4" max="5" width="4" style="1" customWidth="1"/>
    <col min="6" max="11" width="4.5" style="1" customWidth="1"/>
    <col min="12" max="12" width="5.125" style="1" customWidth="1"/>
    <col min="13" max="13" width="4.5" style="1" customWidth="1"/>
    <col min="14" max="14" width="6" style="1" customWidth="1"/>
    <col min="15" max="15" width="4.5" style="1" customWidth="1"/>
    <col min="16" max="16" width="11.5" style="1" customWidth="1"/>
    <col min="17" max="20" width="15" style="1" customWidth="1"/>
    <col min="21" max="21" width="16.25" style="1" bestFit="1" customWidth="1"/>
    <col min="22" max="22" width="15" style="1" customWidth="1"/>
    <col min="23" max="23" width="3.375" style="1" customWidth="1"/>
    <col min="24" max="24" width="12.875" style="1" bestFit="1" customWidth="1"/>
    <col min="25" max="25" width="11.375" style="1" bestFit="1" customWidth="1"/>
    <col min="26" max="16384" width="9" style="1"/>
  </cols>
  <sheetData>
    <row r="1" spans="1:25" s="10" customFormat="1" ht="39.950000000000003" customHeight="1" x14ac:dyDescent="0.1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10" t="s">
        <v>31</v>
      </c>
    </row>
    <row r="2" spans="1:25" s="10" customFormat="1" ht="30" customHeight="1" x14ac:dyDescent="0.15">
      <c r="A2" s="11"/>
      <c r="B2" s="42" t="s">
        <v>25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5" s="10" customFormat="1" ht="30" customHeight="1" thickBot="1" x14ac:dyDescent="0.2">
      <c r="G3" s="12"/>
      <c r="H3" s="13"/>
      <c r="I3" s="13"/>
      <c r="J3" s="13"/>
      <c r="R3" s="43" t="s">
        <v>26</v>
      </c>
      <c r="S3" s="43"/>
      <c r="T3" s="43"/>
      <c r="U3" s="43"/>
      <c r="V3" s="43"/>
    </row>
    <row r="4" spans="1:25" s="10" customFormat="1" ht="30" customHeight="1" thickBot="1" x14ac:dyDescent="0.2">
      <c r="B4" s="44" t="s">
        <v>27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R4" s="14"/>
      <c r="S4" s="14"/>
      <c r="T4" s="14"/>
      <c r="U4" s="14"/>
      <c r="V4" s="14"/>
    </row>
    <row r="5" spans="1:25" ht="15" customHeight="1" x14ac:dyDescent="0.15">
      <c r="A5" s="78" t="s">
        <v>0</v>
      </c>
      <c r="B5" s="80" t="s">
        <v>19</v>
      </c>
      <c r="C5" s="81"/>
      <c r="D5" s="81"/>
      <c r="E5" s="82"/>
      <c r="F5" s="88" t="s">
        <v>22</v>
      </c>
      <c r="G5" s="89"/>
      <c r="H5" s="79" t="s">
        <v>20</v>
      </c>
      <c r="I5" s="79"/>
      <c r="J5" s="79"/>
      <c r="K5" s="79"/>
      <c r="L5" s="79"/>
      <c r="M5" s="79"/>
      <c r="N5" s="79"/>
      <c r="O5" s="79"/>
      <c r="P5" s="79"/>
      <c r="Q5" s="79" t="s">
        <v>21</v>
      </c>
      <c r="R5" s="79"/>
      <c r="S5" s="79"/>
      <c r="T5" s="79"/>
      <c r="U5" s="79"/>
      <c r="V5" s="94"/>
    </row>
    <row r="6" spans="1:25" ht="30" customHeight="1" x14ac:dyDescent="0.15">
      <c r="A6" s="74"/>
      <c r="B6" s="95" t="s">
        <v>1</v>
      </c>
      <c r="C6" s="96" t="s">
        <v>23</v>
      </c>
      <c r="D6" s="90" t="s">
        <v>3</v>
      </c>
      <c r="E6" s="91"/>
      <c r="F6" s="90"/>
      <c r="G6" s="91"/>
      <c r="H6" s="97" t="s">
        <v>4</v>
      </c>
      <c r="I6" s="98"/>
      <c r="J6" s="98"/>
      <c r="K6" s="98"/>
      <c r="L6" s="98"/>
      <c r="M6" s="99"/>
      <c r="N6" s="100" t="s">
        <v>8</v>
      </c>
      <c r="O6" s="101"/>
      <c r="P6" s="75" t="s">
        <v>9</v>
      </c>
      <c r="Q6" s="75" t="s">
        <v>10</v>
      </c>
      <c r="R6" s="87" t="s">
        <v>11</v>
      </c>
      <c r="S6" s="87" t="s">
        <v>12</v>
      </c>
      <c r="T6" s="75" t="s">
        <v>13</v>
      </c>
      <c r="U6" s="75" t="s">
        <v>30</v>
      </c>
      <c r="V6" s="102" t="s">
        <v>14</v>
      </c>
    </row>
    <row r="7" spans="1:25" ht="15" customHeight="1" x14ac:dyDescent="0.15">
      <c r="A7" s="74"/>
      <c r="B7" s="75"/>
      <c r="C7" s="75"/>
      <c r="D7" s="92"/>
      <c r="E7" s="93"/>
      <c r="F7" s="92"/>
      <c r="G7" s="93"/>
      <c r="H7" s="97" t="s">
        <v>5</v>
      </c>
      <c r="I7" s="99"/>
      <c r="J7" s="97" t="s">
        <v>6</v>
      </c>
      <c r="K7" s="99"/>
      <c r="L7" s="97" t="s">
        <v>7</v>
      </c>
      <c r="M7" s="99"/>
      <c r="N7" s="92"/>
      <c r="O7" s="93"/>
      <c r="P7" s="75"/>
      <c r="Q7" s="75"/>
      <c r="R7" s="87"/>
      <c r="S7" s="87"/>
      <c r="T7" s="75"/>
      <c r="U7" s="75"/>
      <c r="V7" s="102"/>
    </row>
    <row r="8" spans="1:25" ht="24" customHeight="1" x14ac:dyDescent="0.15">
      <c r="A8" s="2">
        <v>10</v>
      </c>
      <c r="B8" s="40">
        <v>1650</v>
      </c>
      <c r="C8" s="40">
        <v>1650</v>
      </c>
      <c r="D8" s="63">
        <v>370</v>
      </c>
      <c r="E8" s="64"/>
      <c r="F8" s="63">
        <v>97</v>
      </c>
      <c r="G8" s="64"/>
      <c r="H8" s="63"/>
      <c r="I8" s="64"/>
      <c r="J8" s="63"/>
      <c r="K8" s="64"/>
      <c r="L8" s="63">
        <v>287000</v>
      </c>
      <c r="M8" s="64"/>
      <c r="N8" s="63">
        <v>285000</v>
      </c>
      <c r="O8" s="64"/>
      <c r="P8" s="3">
        <f>SUM(H8:N8)</f>
        <v>572000</v>
      </c>
      <c r="Q8" s="32">
        <f>B8*$H$24*(185-F8)/100</f>
        <v>0</v>
      </c>
      <c r="R8" s="32">
        <f>C8*$H$25</f>
        <v>0</v>
      </c>
      <c r="S8" s="33">
        <f>D8*$H$26</f>
        <v>0</v>
      </c>
      <c r="T8" s="32">
        <f>H8*$H$27+J8*$H$28+L8*$H$29+N8*$H$30</f>
        <v>0</v>
      </c>
      <c r="U8" s="32"/>
      <c r="V8" s="34">
        <f>INT(SUM(Q8:U8))</f>
        <v>0</v>
      </c>
    </row>
    <row r="9" spans="1:25" ht="24" customHeight="1" x14ac:dyDescent="0.15">
      <c r="A9" s="2">
        <v>11</v>
      </c>
      <c r="B9" s="40">
        <v>1650</v>
      </c>
      <c r="C9" s="40">
        <v>1650</v>
      </c>
      <c r="D9" s="63">
        <v>370</v>
      </c>
      <c r="E9" s="64"/>
      <c r="F9" s="63">
        <v>97</v>
      </c>
      <c r="G9" s="64"/>
      <c r="H9" s="63"/>
      <c r="I9" s="64"/>
      <c r="J9" s="63"/>
      <c r="K9" s="64"/>
      <c r="L9" s="63">
        <v>259000</v>
      </c>
      <c r="M9" s="64"/>
      <c r="N9" s="63">
        <v>278000</v>
      </c>
      <c r="O9" s="64"/>
      <c r="P9" s="3">
        <f t="shared" ref="P9:P19" si="0">SUM(H9:N9)</f>
        <v>537000</v>
      </c>
      <c r="Q9" s="32">
        <f>B9*$H$24*(185-F9)/100</f>
        <v>0</v>
      </c>
      <c r="R9" s="32">
        <f t="shared" ref="R9:R19" si="1">C9*$H$25</f>
        <v>0</v>
      </c>
      <c r="S9" s="33">
        <f t="shared" ref="S9:S19" si="2">D9*$H$26</f>
        <v>0</v>
      </c>
      <c r="T9" s="32">
        <f t="shared" ref="T9:T19" si="3">H9*$H$27+J9*$H$28+L9*$H$29+N9*$H$30</f>
        <v>0</v>
      </c>
      <c r="U9" s="32"/>
      <c r="V9" s="34">
        <f>INT(SUM(Q9:U9))</f>
        <v>0</v>
      </c>
      <c r="X9" s="4"/>
      <c r="Y9" s="5"/>
    </row>
    <row r="10" spans="1:25" ht="24" customHeight="1" x14ac:dyDescent="0.15">
      <c r="A10" s="2">
        <v>12</v>
      </c>
      <c r="B10" s="40">
        <v>1650</v>
      </c>
      <c r="C10" s="40">
        <v>1650</v>
      </c>
      <c r="D10" s="63">
        <v>370</v>
      </c>
      <c r="E10" s="64"/>
      <c r="F10" s="63">
        <v>97</v>
      </c>
      <c r="G10" s="64"/>
      <c r="H10" s="63"/>
      <c r="I10" s="64"/>
      <c r="J10" s="63"/>
      <c r="K10" s="64"/>
      <c r="L10" s="63">
        <v>217000</v>
      </c>
      <c r="M10" s="64"/>
      <c r="N10" s="63">
        <v>272000</v>
      </c>
      <c r="O10" s="64"/>
      <c r="P10" s="3">
        <f t="shared" si="0"/>
        <v>489000</v>
      </c>
      <c r="Q10" s="32">
        <f>B10*$H$24*(185-F10)/100</f>
        <v>0</v>
      </c>
      <c r="R10" s="32">
        <f t="shared" si="1"/>
        <v>0</v>
      </c>
      <c r="S10" s="33">
        <f t="shared" si="2"/>
        <v>0</v>
      </c>
      <c r="T10" s="32">
        <f t="shared" si="3"/>
        <v>0</v>
      </c>
      <c r="U10" s="32"/>
      <c r="V10" s="34">
        <f>INT(SUM(Q10:U10))</f>
        <v>0</v>
      </c>
      <c r="X10" s="6"/>
    </row>
    <row r="11" spans="1:25" ht="24" customHeight="1" x14ac:dyDescent="0.15">
      <c r="A11" s="2">
        <v>1</v>
      </c>
      <c r="B11" s="40">
        <v>1650</v>
      </c>
      <c r="C11" s="40">
        <v>1650</v>
      </c>
      <c r="D11" s="63">
        <v>370</v>
      </c>
      <c r="E11" s="64"/>
      <c r="F11" s="63">
        <v>97</v>
      </c>
      <c r="G11" s="64"/>
      <c r="H11" s="63"/>
      <c r="I11" s="64"/>
      <c r="J11" s="63"/>
      <c r="K11" s="64"/>
      <c r="L11" s="63">
        <v>207000</v>
      </c>
      <c r="M11" s="64"/>
      <c r="N11" s="63">
        <v>283000</v>
      </c>
      <c r="O11" s="64"/>
      <c r="P11" s="3">
        <f t="shared" si="0"/>
        <v>490000</v>
      </c>
      <c r="Q11" s="32">
        <f t="shared" ref="Q11:Q19" si="4">B11*$H$24*(185-F11)/100</f>
        <v>0</v>
      </c>
      <c r="R11" s="32">
        <f t="shared" si="1"/>
        <v>0</v>
      </c>
      <c r="S11" s="33">
        <f t="shared" si="2"/>
        <v>0</v>
      </c>
      <c r="T11" s="32">
        <f t="shared" si="3"/>
        <v>0</v>
      </c>
      <c r="U11" s="32"/>
      <c r="V11" s="34">
        <f>INT(SUM(Q11:U11))</f>
        <v>0</v>
      </c>
    </row>
    <row r="12" spans="1:25" ht="24" customHeight="1" x14ac:dyDescent="0.15">
      <c r="A12" s="2">
        <v>2</v>
      </c>
      <c r="B12" s="40">
        <v>1650</v>
      </c>
      <c r="C12" s="40">
        <v>1650</v>
      </c>
      <c r="D12" s="63">
        <v>370</v>
      </c>
      <c r="E12" s="64"/>
      <c r="F12" s="63">
        <v>97</v>
      </c>
      <c r="G12" s="64"/>
      <c r="H12" s="63"/>
      <c r="I12" s="64"/>
      <c r="J12" s="63"/>
      <c r="K12" s="64"/>
      <c r="L12" s="63">
        <v>212000</v>
      </c>
      <c r="M12" s="64"/>
      <c r="N12" s="63">
        <v>253000</v>
      </c>
      <c r="O12" s="64"/>
      <c r="P12" s="3">
        <f t="shared" si="0"/>
        <v>465000</v>
      </c>
      <c r="Q12" s="32">
        <f t="shared" si="4"/>
        <v>0</v>
      </c>
      <c r="R12" s="32">
        <f>C12*$H$25</f>
        <v>0</v>
      </c>
      <c r="S12" s="33">
        <f t="shared" si="2"/>
        <v>0</v>
      </c>
      <c r="T12" s="32">
        <f t="shared" si="3"/>
        <v>0</v>
      </c>
      <c r="U12" s="32"/>
      <c r="V12" s="34">
        <f t="shared" ref="V12:V19" si="5">INT(SUM(Q12:U12))</f>
        <v>0</v>
      </c>
    </row>
    <row r="13" spans="1:25" ht="24" customHeight="1" x14ac:dyDescent="0.15">
      <c r="A13" s="2">
        <v>3</v>
      </c>
      <c r="B13" s="40">
        <v>1650</v>
      </c>
      <c r="C13" s="40">
        <v>1650</v>
      </c>
      <c r="D13" s="63">
        <v>370</v>
      </c>
      <c r="E13" s="64"/>
      <c r="F13" s="63">
        <v>97</v>
      </c>
      <c r="G13" s="64"/>
      <c r="H13" s="63"/>
      <c r="I13" s="64"/>
      <c r="J13" s="63"/>
      <c r="K13" s="64"/>
      <c r="L13" s="63">
        <v>220000</v>
      </c>
      <c r="M13" s="64"/>
      <c r="N13" s="63">
        <v>258000</v>
      </c>
      <c r="O13" s="64"/>
      <c r="P13" s="3">
        <f t="shared" si="0"/>
        <v>478000</v>
      </c>
      <c r="Q13" s="32">
        <f t="shared" si="4"/>
        <v>0</v>
      </c>
      <c r="R13" s="32">
        <f t="shared" si="1"/>
        <v>0</v>
      </c>
      <c r="S13" s="33">
        <f t="shared" si="2"/>
        <v>0</v>
      </c>
      <c r="T13" s="32">
        <f t="shared" si="3"/>
        <v>0</v>
      </c>
      <c r="U13" s="32"/>
      <c r="V13" s="34">
        <f t="shared" si="5"/>
        <v>0</v>
      </c>
    </row>
    <row r="14" spans="1:25" ht="24" customHeight="1" x14ac:dyDescent="0.15">
      <c r="A14" s="2">
        <v>4</v>
      </c>
      <c r="B14" s="40">
        <v>1650</v>
      </c>
      <c r="C14" s="40">
        <v>1650</v>
      </c>
      <c r="D14" s="63">
        <v>370</v>
      </c>
      <c r="E14" s="64"/>
      <c r="F14" s="63">
        <v>97</v>
      </c>
      <c r="G14" s="64"/>
      <c r="H14" s="63"/>
      <c r="I14" s="64"/>
      <c r="J14" s="63"/>
      <c r="K14" s="64"/>
      <c r="L14" s="63">
        <v>228000</v>
      </c>
      <c r="M14" s="64"/>
      <c r="N14" s="63">
        <v>259000</v>
      </c>
      <c r="O14" s="64"/>
      <c r="P14" s="3">
        <f t="shared" si="0"/>
        <v>487000</v>
      </c>
      <c r="Q14" s="32">
        <f t="shared" si="4"/>
        <v>0</v>
      </c>
      <c r="R14" s="32">
        <f t="shared" si="1"/>
        <v>0</v>
      </c>
      <c r="S14" s="33">
        <f t="shared" si="2"/>
        <v>0</v>
      </c>
      <c r="T14" s="32">
        <f t="shared" si="3"/>
        <v>0</v>
      </c>
      <c r="U14" s="32"/>
      <c r="V14" s="34">
        <f t="shared" si="5"/>
        <v>0</v>
      </c>
    </row>
    <row r="15" spans="1:25" ht="24" customHeight="1" x14ac:dyDescent="0.15">
      <c r="A15" s="2">
        <v>5</v>
      </c>
      <c r="B15" s="40">
        <v>1650</v>
      </c>
      <c r="C15" s="40">
        <v>1650</v>
      </c>
      <c r="D15" s="63">
        <v>370</v>
      </c>
      <c r="E15" s="64"/>
      <c r="F15" s="63">
        <v>97</v>
      </c>
      <c r="G15" s="64"/>
      <c r="H15" s="63"/>
      <c r="I15" s="64"/>
      <c r="J15" s="63"/>
      <c r="K15" s="64"/>
      <c r="L15" s="63">
        <v>203000</v>
      </c>
      <c r="M15" s="64"/>
      <c r="N15" s="63">
        <v>304000</v>
      </c>
      <c r="O15" s="64"/>
      <c r="P15" s="3">
        <f t="shared" si="0"/>
        <v>507000</v>
      </c>
      <c r="Q15" s="32">
        <f t="shared" si="4"/>
        <v>0</v>
      </c>
      <c r="R15" s="32">
        <f t="shared" si="1"/>
        <v>0</v>
      </c>
      <c r="S15" s="33">
        <f>D15*$H$26</f>
        <v>0</v>
      </c>
      <c r="T15" s="32">
        <f t="shared" si="3"/>
        <v>0</v>
      </c>
      <c r="U15" s="32"/>
      <c r="V15" s="34">
        <f t="shared" si="5"/>
        <v>0</v>
      </c>
      <c r="X15" s="4"/>
    </row>
    <row r="16" spans="1:25" ht="24" customHeight="1" x14ac:dyDescent="0.15">
      <c r="A16" s="2">
        <v>6</v>
      </c>
      <c r="B16" s="40">
        <v>1650</v>
      </c>
      <c r="C16" s="40">
        <v>1650</v>
      </c>
      <c r="D16" s="63">
        <v>370</v>
      </c>
      <c r="E16" s="64"/>
      <c r="F16" s="63">
        <v>97</v>
      </c>
      <c r="G16" s="64"/>
      <c r="H16" s="63"/>
      <c r="I16" s="64"/>
      <c r="J16" s="63"/>
      <c r="K16" s="64"/>
      <c r="L16" s="63">
        <v>240000</v>
      </c>
      <c r="M16" s="64"/>
      <c r="N16" s="63">
        <v>264000</v>
      </c>
      <c r="O16" s="64"/>
      <c r="P16" s="3">
        <f t="shared" si="0"/>
        <v>504000</v>
      </c>
      <c r="Q16" s="32">
        <f t="shared" si="4"/>
        <v>0</v>
      </c>
      <c r="R16" s="32">
        <f t="shared" si="1"/>
        <v>0</v>
      </c>
      <c r="S16" s="33">
        <f t="shared" si="2"/>
        <v>0</v>
      </c>
      <c r="T16" s="32">
        <f t="shared" si="3"/>
        <v>0</v>
      </c>
      <c r="U16" s="32"/>
      <c r="V16" s="34">
        <f t="shared" si="5"/>
        <v>0</v>
      </c>
      <c r="X16" s="6"/>
    </row>
    <row r="17" spans="1:22" ht="24" customHeight="1" x14ac:dyDescent="0.15">
      <c r="A17" s="2">
        <v>7</v>
      </c>
      <c r="B17" s="40">
        <v>1650</v>
      </c>
      <c r="C17" s="40">
        <v>1650</v>
      </c>
      <c r="D17" s="63">
        <v>370</v>
      </c>
      <c r="E17" s="64"/>
      <c r="F17" s="63">
        <v>97</v>
      </c>
      <c r="G17" s="64"/>
      <c r="H17" s="63">
        <v>77000</v>
      </c>
      <c r="I17" s="64"/>
      <c r="J17" s="63">
        <v>234000</v>
      </c>
      <c r="K17" s="64"/>
      <c r="L17" s="63"/>
      <c r="M17" s="64"/>
      <c r="N17" s="63">
        <v>320000</v>
      </c>
      <c r="O17" s="64"/>
      <c r="P17" s="3">
        <f t="shared" si="0"/>
        <v>631000</v>
      </c>
      <c r="Q17" s="32">
        <f t="shared" si="4"/>
        <v>0</v>
      </c>
      <c r="R17" s="32">
        <f t="shared" si="1"/>
        <v>0</v>
      </c>
      <c r="S17" s="33">
        <f t="shared" si="2"/>
        <v>0</v>
      </c>
      <c r="T17" s="32">
        <f t="shared" si="3"/>
        <v>0</v>
      </c>
      <c r="U17" s="32"/>
      <c r="V17" s="34">
        <f t="shared" si="5"/>
        <v>0</v>
      </c>
    </row>
    <row r="18" spans="1:22" ht="24" customHeight="1" x14ac:dyDescent="0.15">
      <c r="A18" s="2">
        <v>8</v>
      </c>
      <c r="B18" s="40">
        <v>1650</v>
      </c>
      <c r="C18" s="40">
        <v>1650</v>
      </c>
      <c r="D18" s="63">
        <v>370</v>
      </c>
      <c r="E18" s="64"/>
      <c r="F18" s="63">
        <v>97</v>
      </c>
      <c r="G18" s="64"/>
      <c r="H18" s="63">
        <v>82000</v>
      </c>
      <c r="I18" s="64"/>
      <c r="J18" s="63">
        <v>248000</v>
      </c>
      <c r="K18" s="64"/>
      <c r="L18" s="63"/>
      <c r="M18" s="64"/>
      <c r="N18" s="63">
        <v>337000</v>
      </c>
      <c r="O18" s="64"/>
      <c r="P18" s="3">
        <f t="shared" si="0"/>
        <v>667000</v>
      </c>
      <c r="Q18" s="32">
        <f t="shared" si="4"/>
        <v>0</v>
      </c>
      <c r="R18" s="32">
        <f t="shared" si="1"/>
        <v>0</v>
      </c>
      <c r="S18" s="33">
        <f t="shared" si="2"/>
        <v>0</v>
      </c>
      <c r="T18" s="32">
        <f t="shared" si="3"/>
        <v>0</v>
      </c>
      <c r="U18" s="32"/>
      <c r="V18" s="34">
        <f t="shared" si="5"/>
        <v>0</v>
      </c>
    </row>
    <row r="19" spans="1:22" ht="24" customHeight="1" x14ac:dyDescent="0.15">
      <c r="A19" s="2">
        <v>9</v>
      </c>
      <c r="B19" s="40">
        <v>1650</v>
      </c>
      <c r="C19" s="40">
        <v>1650</v>
      </c>
      <c r="D19" s="63">
        <v>370</v>
      </c>
      <c r="E19" s="64"/>
      <c r="F19" s="63">
        <v>97</v>
      </c>
      <c r="G19" s="64"/>
      <c r="H19" s="63">
        <v>68000</v>
      </c>
      <c r="I19" s="64"/>
      <c r="J19" s="63">
        <v>200000</v>
      </c>
      <c r="K19" s="64"/>
      <c r="L19" s="63"/>
      <c r="M19" s="64"/>
      <c r="N19" s="63">
        <v>304000</v>
      </c>
      <c r="O19" s="64"/>
      <c r="P19" s="3">
        <f t="shared" si="0"/>
        <v>572000</v>
      </c>
      <c r="Q19" s="32">
        <f t="shared" si="4"/>
        <v>0</v>
      </c>
      <c r="R19" s="32">
        <f t="shared" si="1"/>
        <v>0</v>
      </c>
      <c r="S19" s="33">
        <f t="shared" si="2"/>
        <v>0</v>
      </c>
      <c r="T19" s="32">
        <f t="shared" si="3"/>
        <v>0</v>
      </c>
      <c r="U19" s="32"/>
      <c r="V19" s="34">
        <f t="shared" si="5"/>
        <v>0</v>
      </c>
    </row>
    <row r="20" spans="1:22" ht="24" customHeight="1" thickBot="1" x14ac:dyDescent="0.2">
      <c r="A20" s="7" t="s">
        <v>9</v>
      </c>
      <c r="B20" s="8"/>
      <c r="C20" s="8"/>
      <c r="D20" s="57"/>
      <c r="E20" s="58"/>
      <c r="F20" s="59"/>
      <c r="G20" s="60"/>
      <c r="H20" s="61">
        <f t="shared" ref="H20:N20" si="6">SUM(H8:H19)</f>
        <v>227000</v>
      </c>
      <c r="I20" s="62"/>
      <c r="J20" s="61">
        <f t="shared" si="6"/>
        <v>682000</v>
      </c>
      <c r="K20" s="62"/>
      <c r="L20" s="61">
        <f t="shared" si="6"/>
        <v>2073000</v>
      </c>
      <c r="M20" s="62"/>
      <c r="N20" s="61">
        <f t="shared" si="6"/>
        <v>3417000</v>
      </c>
      <c r="O20" s="62"/>
      <c r="P20" s="9">
        <f>SUM(P8:P19)</f>
        <v>6399000</v>
      </c>
      <c r="Q20" s="35">
        <f>SUM(Q8:Q19)</f>
        <v>0</v>
      </c>
      <c r="R20" s="35">
        <f t="shared" ref="R20:T20" si="7">SUM(R8:R19)</f>
        <v>0</v>
      </c>
      <c r="S20" s="35">
        <f t="shared" si="7"/>
        <v>0</v>
      </c>
      <c r="T20" s="35">
        <f t="shared" si="7"/>
        <v>0</v>
      </c>
      <c r="U20" s="35"/>
      <c r="V20" s="36">
        <f>SUM(V8:V19)</f>
        <v>0</v>
      </c>
    </row>
    <row r="21" spans="1:22" s="23" customFormat="1" ht="39.75" customHeight="1" thickBot="1" x14ac:dyDescent="0.2">
      <c r="A21" s="18"/>
      <c r="B21" s="19"/>
      <c r="C21" s="20"/>
      <c r="D21" s="19"/>
      <c r="E21" s="19"/>
      <c r="F21" s="21"/>
      <c r="G21" s="22"/>
      <c r="Q21" s="37"/>
      <c r="R21" s="37"/>
      <c r="S21" s="37"/>
      <c r="T21" s="45" t="s">
        <v>29</v>
      </c>
      <c r="U21" s="46"/>
      <c r="V21" s="38">
        <f>SUM(V8:V19)</f>
        <v>0</v>
      </c>
    </row>
    <row r="22" spans="1:22" customFormat="1" ht="42" hidden="1" customHeight="1" x14ac:dyDescent="0.15">
      <c r="A22" s="24"/>
      <c r="B22" s="24"/>
      <c r="C22" s="24"/>
      <c r="D22" s="25"/>
      <c r="E22" s="25"/>
      <c r="F22" s="26"/>
      <c r="G22" s="26"/>
      <c r="H22" s="27"/>
      <c r="I22" s="27"/>
      <c r="J22" s="27"/>
      <c r="K22" s="27"/>
      <c r="L22" s="27"/>
      <c r="M22" s="27"/>
      <c r="N22" s="27"/>
      <c r="O22" s="27"/>
      <c r="P22" s="1"/>
      <c r="Q22" s="1"/>
      <c r="R22" s="1"/>
      <c r="S22" s="1"/>
      <c r="T22" s="47"/>
      <c r="U22" s="48"/>
      <c r="V22" s="31"/>
    </row>
    <row r="23" spans="1:22" customFormat="1" ht="36" customHeight="1" thickBot="1" x14ac:dyDescent="0.2">
      <c r="A23" s="49" t="s">
        <v>28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P23" s="28"/>
      <c r="Q23" s="29"/>
      <c r="R23" s="29"/>
      <c r="S23" s="29"/>
      <c r="T23" s="29"/>
      <c r="U23" s="30"/>
      <c r="V23" s="28"/>
    </row>
    <row r="24" spans="1:22" ht="15" customHeight="1" x14ac:dyDescent="0.15">
      <c r="A24" s="78" t="s">
        <v>15</v>
      </c>
      <c r="B24" s="79"/>
      <c r="C24" s="80" t="s">
        <v>1</v>
      </c>
      <c r="D24" s="81"/>
      <c r="E24" s="81"/>
      <c r="F24" s="81"/>
      <c r="G24" s="82"/>
      <c r="H24" s="83"/>
      <c r="I24" s="84"/>
      <c r="J24" s="85" t="s">
        <v>17</v>
      </c>
      <c r="K24" s="85"/>
      <c r="L24" s="86"/>
      <c r="N24" s="16"/>
      <c r="O24" s="17"/>
      <c r="P24"/>
      <c r="Q24"/>
      <c r="R24" s="39"/>
      <c r="S24" s="39"/>
      <c r="T24" s="17"/>
      <c r="U24" s="15"/>
      <c r="V24" s="15"/>
    </row>
    <row r="25" spans="1:22" ht="15" customHeight="1" x14ac:dyDescent="0.15">
      <c r="A25" s="74"/>
      <c r="B25" s="75"/>
      <c r="C25" s="50" t="s">
        <v>2</v>
      </c>
      <c r="D25" s="51"/>
      <c r="E25" s="51"/>
      <c r="F25" s="51"/>
      <c r="G25" s="52"/>
      <c r="H25" s="53"/>
      <c r="I25" s="54"/>
      <c r="J25" s="55" t="s">
        <v>17</v>
      </c>
      <c r="K25" s="55"/>
      <c r="L25" s="56"/>
      <c r="N25" s="17"/>
      <c r="O25" s="17"/>
      <c r="P25" s="17"/>
      <c r="Q25" s="17"/>
      <c r="R25" s="39"/>
      <c r="S25" s="39"/>
      <c r="T25" s="17"/>
      <c r="U25" s="15"/>
      <c r="V25" s="15"/>
    </row>
    <row r="26" spans="1:22" ht="15" customHeight="1" x14ac:dyDescent="0.15">
      <c r="A26" s="74"/>
      <c r="B26" s="75"/>
      <c r="C26" s="50" t="s">
        <v>3</v>
      </c>
      <c r="D26" s="51"/>
      <c r="E26" s="51"/>
      <c r="F26" s="51"/>
      <c r="G26" s="52"/>
      <c r="H26" s="53"/>
      <c r="I26" s="54"/>
      <c r="J26" s="55" t="s">
        <v>17</v>
      </c>
      <c r="K26" s="55"/>
      <c r="L26" s="56"/>
      <c r="N26" s="17"/>
      <c r="O26" s="17"/>
      <c r="P26" s="17"/>
      <c r="Q26" s="17"/>
      <c r="R26" s="39"/>
      <c r="S26" s="39"/>
      <c r="T26" s="17"/>
      <c r="U26" s="15"/>
      <c r="V26" s="15"/>
    </row>
    <row r="27" spans="1:22" ht="15" customHeight="1" x14ac:dyDescent="0.15">
      <c r="A27" s="74" t="s">
        <v>16</v>
      </c>
      <c r="B27" s="75"/>
      <c r="C27" s="75" t="s">
        <v>4</v>
      </c>
      <c r="D27" s="50" t="s">
        <v>5</v>
      </c>
      <c r="E27" s="51"/>
      <c r="F27" s="51"/>
      <c r="G27" s="52"/>
      <c r="H27" s="53"/>
      <c r="I27" s="54"/>
      <c r="J27" s="55" t="s">
        <v>18</v>
      </c>
      <c r="K27" s="55"/>
      <c r="L27" s="56"/>
      <c r="N27" s="17"/>
      <c r="O27" s="17"/>
      <c r="P27" s="17"/>
      <c r="Q27" s="17"/>
      <c r="R27" s="39"/>
      <c r="S27" s="39"/>
      <c r="T27" s="17"/>
      <c r="U27" s="15"/>
      <c r="V27" s="15"/>
    </row>
    <row r="28" spans="1:22" ht="15" customHeight="1" x14ac:dyDescent="0.15">
      <c r="A28" s="74"/>
      <c r="B28" s="75"/>
      <c r="C28" s="75"/>
      <c r="D28" s="50" t="s">
        <v>6</v>
      </c>
      <c r="E28" s="51"/>
      <c r="F28" s="51"/>
      <c r="G28" s="52"/>
      <c r="H28" s="53"/>
      <c r="I28" s="54"/>
      <c r="J28" s="55" t="s">
        <v>18</v>
      </c>
      <c r="K28" s="55"/>
      <c r="L28" s="56"/>
      <c r="N28" s="16"/>
      <c r="O28" s="16"/>
      <c r="P28" s="17"/>
      <c r="Q28" s="17"/>
      <c r="R28" s="39"/>
      <c r="S28" s="39"/>
      <c r="T28" s="17"/>
      <c r="U28" s="15"/>
      <c r="V28" s="15"/>
    </row>
    <row r="29" spans="1:22" ht="15" customHeight="1" x14ac:dyDescent="0.15">
      <c r="A29" s="74"/>
      <c r="B29" s="75"/>
      <c r="C29" s="75"/>
      <c r="D29" s="50" t="s">
        <v>7</v>
      </c>
      <c r="E29" s="51"/>
      <c r="F29" s="51"/>
      <c r="G29" s="52"/>
      <c r="H29" s="53"/>
      <c r="I29" s="54"/>
      <c r="J29" s="55" t="s">
        <v>18</v>
      </c>
      <c r="K29" s="55"/>
      <c r="L29" s="56"/>
      <c r="N29" s="16"/>
      <c r="O29" s="16"/>
      <c r="P29" s="17"/>
      <c r="Q29" s="17"/>
      <c r="R29" s="39"/>
      <c r="S29" s="39"/>
      <c r="T29" s="17"/>
      <c r="U29" s="15"/>
      <c r="V29" s="15"/>
    </row>
    <row r="30" spans="1:22" ht="15" customHeight="1" thickBot="1" x14ac:dyDescent="0.2">
      <c r="A30" s="76"/>
      <c r="B30" s="77"/>
      <c r="C30" s="65" t="s">
        <v>8</v>
      </c>
      <c r="D30" s="66"/>
      <c r="E30" s="66"/>
      <c r="F30" s="66"/>
      <c r="G30" s="67"/>
      <c r="H30" s="69"/>
      <c r="I30" s="70"/>
      <c r="J30" s="71" t="s">
        <v>18</v>
      </c>
      <c r="K30" s="71"/>
      <c r="L30" s="72"/>
      <c r="N30" s="16"/>
      <c r="O30" s="16"/>
      <c r="P30" s="17"/>
      <c r="Q30" s="17"/>
      <c r="R30" s="39"/>
      <c r="S30" s="39"/>
      <c r="T30" s="17"/>
      <c r="U30" s="15"/>
      <c r="V30" s="15"/>
    </row>
    <row r="31" spans="1:22" ht="15" customHeight="1" x14ac:dyDescent="0.15">
      <c r="A31" s="68"/>
      <c r="B31" s="68"/>
      <c r="C31" s="73"/>
      <c r="D31" s="73"/>
      <c r="E31" s="73"/>
      <c r="F31" s="73"/>
      <c r="G31" s="73"/>
      <c r="H31" s="73"/>
      <c r="I31" s="73"/>
      <c r="J31" s="73"/>
      <c r="K31" s="73"/>
      <c r="L31" s="73"/>
      <c r="N31" s="16"/>
      <c r="O31" s="16"/>
      <c r="P31" s="17"/>
      <c r="Q31" s="17"/>
      <c r="R31" s="17"/>
      <c r="S31" s="17"/>
      <c r="T31" s="17"/>
      <c r="U31" s="15"/>
      <c r="V31" s="15"/>
    </row>
    <row r="32" spans="1:22" ht="15" customHeight="1" x14ac:dyDescent="0.15"/>
  </sheetData>
  <mergeCells count="131">
    <mergeCell ref="A5:A7"/>
    <mergeCell ref="B5:E5"/>
    <mergeCell ref="F5:G7"/>
    <mergeCell ref="H5:P5"/>
    <mergeCell ref="Q5:V5"/>
    <mergeCell ref="B6:B7"/>
    <mergeCell ref="C6:C7"/>
    <mergeCell ref="D6:E7"/>
    <mergeCell ref="H6:M6"/>
    <mergeCell ref="N6:O7"/>
    <mergeCell ref="V6:V7"/>
    <mergeCell ref="H7:I7"/>
    <mergeCell ref="J7:K7"/>
    <mergeCell ref="L7:M7"/>
    <mergeCell ref="S6:S7"/>
    <mergeCell ref="T6:T7"/>
    <mergeCell ref="U6:U7"/>
    <mergeCell ref="D8:E8"/>
    <mergeCell ref="F8:G8"/>
    <mergeCell ref="H8:I8"/>
    <mergeCell ref="J8:K8"/>
    <mergeCell ref="L8:M8"/>
    <mergeCell ref="N8:O8"/>
    <mergeCell ref="P6:P7"/>
    <mergeCell ref="Q6:Q7"/>
    <mergeCell ref="R6:R7"/>
    <mergeCell ref="D10:E10"/>
    <mergeCell ref="F10:G10"/>
    <mergeCell ref="H10:I10"/>
    <mergeCell ref="J10:K10"/>
    <mergeCell ref="L10:M10"/>
    <mergeCell ref="N10:O10"/>
    <mergeCell ref="D9:E9"/>
    <mergeCell ref="F9:G9"/>
    <mergeCell ref="H9:I9"/>
    <mergeCell ref="J9:K9"/>
    <mergeCell ref="L9:M9"/>
    <mergeCell ref="N9:O9"/>
    <mergeCell ref="D12:E12"/>
    <mergeCell ref="F12:G12"/>
    <mergeCell ref="H12:I12"/>
    <mergeCell ref="J12:K12"/>
    <mergeCell ref="L12:M12"/>
    <mergeCell ref="N12:O12"/>
    <mergeCell ref="D11:E11"/>
    <mergeCell ref="F11:G11"/>
    <mergeCell ref="H11:I11"/>
    <mergeCell ref="J11:K11"/>
    <mergeCell ref="L11:M11"/>
    <mergeCell ref="N11:O11"/>
    <mergeCell ref="D14:E14"/>
    <mergeCell ref="F14:G14"/>
    <mergeCell ref="H14:I14"/>
    <mergeCell ref="J14:K14"/>
    <mergeCell ref="L14:M14"/>
    <mergeCell ref="N14:O14"/>
    <mergeCell ref="D13:E13"/>
    <mergeCell ref="F13:G13"/>
    <mergeCell ref="H13:I13"/>
    <mergeCell ref="J13:K13"/>
    <mergeCell ref="L13:M13"/>
    <mergeCell ref="N13:O13"/>
    <mergeCell ref="D16:E16"/>
    <mergeCell ref="F16:G16"/>
    <mergeCell ref="H16:I16"/>
    <mergeCell ref="J16:K16"/>
    <mergeCell ref="L16:M16"/>
    <mergeCell ref="N16:O16"/>
    <mergeCell ref="D15:E15"/>
    <mergeCell ref="F15:G15"/>
    <mergeCell ref="H15:I15"/>
    <mergeCell ref="J15:K15"/>
    <mergeCell ref="L15:M15"/>
    <mergeCell ref="N15:O15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C30:G30"/>
    <mergeCell ref="A31:B31"/>
    <mergeCell ref="H30:I30"/>
    <mergeCell ref="J30:L30"/>
    <mergeCell ref="C31:L31"/>
    <mergeCell ref="C26:G26"/>
    <mergeCell ref="H26:I26"/>
    <mergeCell ref="J26:L26"/>
    <mergeCell ref="A27:B30"/>
    <mergeCell ref="C27:C29"/>
    <mergeCell ref="D27:G27"/>
    <mergeCell ref="H27:I27"/>
    <mergeCell ref="J27:L27"/>
    <mergeCell ref="A24:B26"/>
    <mergeCell ref="C24:G24"/>
    <mergeCell ref="H24:I24"/>
    <mergeCell ref="J24:L24"/>
    <mergeCell ref="C25:G25"/>
    <mergeCell ref="H25:I25"/>
    <mergeCell ref="J25:L25"/>
    <mergeCell ref="D28:G28"/>
    <mergeCell ref="A1:U1"/>
    <mergeCell ref="B2:O2"/>
    <mergeCell ref="R3:V3"/>
    <mergeCell ref="B4:P4"/>
    <mergeCell ref="T21:U21"/>
    <mergeCell ref="T22:U22"/>
    <mergeCell ref="A23:M23"/>
    <mergeCell ref="D29:G29"/>
    <mergeCell ref="H29:I29"/>
    <mergeCell ref="J29:L29"/>
    <mergeCell ref="H28:I28"/>
    <mergeCell ref="J28:L28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75" orientation="landscape" blackAndWhite="1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R7算定金額</vt:lpstr>
      <vt:lpstr>'R7算定金額'!Print_Area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sisetsukakarityo</dc:creator>
  <cp:lastModifiedBy>仙台市立病院</cp:lastModifiedBy>
  <cp:lastPrinted>2024-05-14T00:17:35Z</cp:lastPrinted>
  <dcterms:created xsi:type="dcterms:W3CDTF">2018-06-27T02:51:16Z</dcterms:created>
  <dcterms:modified xsi:type="dcterms:W3CDTF">2025-06-06T04:50:27Z</dcterms:modified>
</cp:coreProperties>
</file>